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1840" windowHeight="9975" activeTab="10"/>
  </bookViews>
  <sheets>
    <sheet name="Links" sheetId="4" r:id="rId1"/>
    <sheet name="Summary" sheetId="5" r:id="rId2"/>
    <sheet name="Tables" sheetId="15" r:id="rId3"/>
    <sheet name="All per year" sheetId="12" r:id="rId4"/>
    <sheet name="Evolution" sheetId="16" r:id="rId5"/>
    <sheet name="Ratios" sheetId="14" r:id="rId6"/>
    <sheet name="2006" sheetId="9" r:id="rId7"/>
    <sheet name="2007" sheetId="1" r:id="rId8"/>
    <sheet name="2008" sheetId="11" r:id="rId9"/>
    <sheet name="2009" sheetId="2" r:id="rId10"/>
    <sheet name="2010" sheetId="3" r:id="rId11"/>
  </sheets>
  <definedNames>
    <definedName name="_xlnm._FilterDatabase" localSheetId="6" hidden="1">'2006'!$A$1:$I$28</definedName>
    <definedName name="_xlnm._FilterDatabase" localSheetId="7" hidden="1">'2007'!$A$1:$I$46</definedName>
    <definedName name="_xlnm._FilterDatabase" localSheetId="8" hidden="1">'2008'!$A$1:$I$28</definedName>
    <definedName name="_xlnm._FilterDatabase" localSheetId="9" hidden="1">'2009'!$A$1:$I$59</definedName>
    <definedName name="_xlnm._FilterDatabase" localSheetId="10" hidden="1">'2010'!$A$1:$I$28</definedName>
    <definedName name="_xlnm._FilterDatabase" localSheetId="1" hidden="1">Summary!$A$1:$J$9</definedName>
    <definedName name="Shiraishi10" localSheetId="10">'2010'!$C$24</definedName>
  </definedNames>
  <calcPr calcId="144525"/>
</workbook>
</file>

<file path=xl/calcChain.xml><?xml version="1.0" encoding="utf-8"?>
<calcChain xmlns="http://schemas.openxmlformats.org/spreadsheetml/2006/main">
  <c r="B29" i="15" l="1"/>
  <c r="C4" i="5"/>
  <c r="C9" i="5" s="1"/>
  <c r="C19" i="5" s="1"/>
  <c r="B9" i="5"/>
  <c r="D9" i="5"/>
  <c r="E9" i="5"/>
  <c r="G9" i="5"/>
  <c r="H9" i="5"/>
  <c r="J5" i="15" l="1"/>
  <c r="J6" i="15"/>
  <c r="J7" i="15"/>
  <c r="J8" i="15"/>
  <c r="J9" i="15"/>
  <c r="J10" i="15"/>
  <c r="J4" i="15"/>
  <c r="I4" i="15"/>
  <c r="I5" i="15"/>
  <c r="I6" i="15"/>
  <c r="I7" i="15"/>
  <c r="I8" i="15"/>
  <c r="I9" i="15"/>
  <c r="I10" i="15"/>
  <c r="H9" i="15"/>
  <c r="H5" i="15"/>
  <c r="H6" i="15"/>
  <c r="H7" i="15"/>
  <c r="H8" i="15"/>
  <c r="H4" i="15"/>
  <c r="C10" i="15"/>
  <c r="H10" i="15" s="1"/>
  <c r="D10" i="15"/>
  <c r="E10" i="15"/>
  <c r="F10" i="15"/>
  <c r="G10" i="15"/>
  <c r="B10" i="15"/>
  <c r="L18" i="15" l="1"/>
  <c r="B8" i="5"/>
  <c r="K57" i="3"/>
  <c r="H8" i="5" s="1"/>
  <c r="J57" i="3"/>
  <c r="G8" i="5" s="1"/>
  <c r="I57" i="3"/>
  <c r="F8" i="5" s="1"/>
  <c r="H57" i="3"/>
  <c r="E8" i="5" s="1"/>
  <c r="G57" i="3"/>
  <c r="D8" i="5" s="1"/>
  <c r="F57" i="3"/>
  <c r="C8" i="5" s="1"/>
  <c r="F61" i="2" l="1"/>
  <c r="I61" i="11"/>
  <c r="F6" i="5" s="1"/>
  <c r="F61" i="11" l="1"/>
  <c r="F48" i="1"/>
  <c r="F55" i="9"/>
  <c r="K61" i="2" l="1"/>
  <c r="H7" i="5" s="1"/>
  <c r="K61" i="11"/>
  <c r="H6" i="5" s="1"/>
  <c r="K48" i="1"/>
  <c r="H5" i="5" s="1"/>
  <c r="K55" i="9"/>
  <c r="H4" i="5" s="1"/>
  <c r="A61" i="11" l="1"/>
  <c r="B6" i="5" l="1"/>
  <c r="H16" i="5" s="1"/>
  <c r="A61" i="2"/>
  <c r="J61" i="11"/>
  <c r="G6" i="5" s="1"/>
  <c r="B7" i="5" l="1"/>
  <c r="H17" i="5" s="1"/>
  <c r="J61" i="2"/>
  <c r="G7" i="5" s="1"/>
  <c r="J48" i="1"/>
  <c r="G5" i="5" s="1"/>
  <c r="I48" i="1"/>
  <c r="H48" i="1"/>
  <c r="E5" i="5" s="1"/>
  <c r="G48" i="1"/>
  <c r="A55" i="9"/>
  <c r="J55" i="9"/>
  <c r="G4" i="5" s="1"/>
  <c r="D5" i="5" l="1"/>
  <c r="G17" i="5"/>
  <c r="F5" i="5"/>
  <c r="B4" i="5"/>
  <c r="H14" i="5" s="1"/>
  <c r="I55" i="9"/>
  <c r="F4" i="5" s="1"/>
  <c r="F9" i="5" s="1"/>
  <c r="H55" i="9"/>
  <c r="E4" i="5" s="1"/>
  <c r="G55" i="9"/>
  <c r="G14" i="5" l="1"/>
  <c r="E14" i="5"/>
  <c r="F14" i="5"/>
  <c r="D4" i="5"/>
  <c r="I61" i="2"/>
  <c r="H61" i="2"/>
  <c r="E7" i="5" s="1"/>
  <c r="G61" i="2"/>
  <c r="A48" i="1"/>
  <c r="F7" i="5" l="1"/>
  <c r="F17" i="5" s="1"/>
  <c r="E17" i="5"/>
  <c r="C7" i="5"/>
  <c r="D14" i="5"/>
  <c r="B5" i="5"/>
  <c r="C5" i="5"/>
  <c r="I5" i="5" s="1"/>
  <c r="D7" i="5"/>
  <c r="D17" i="5" s="1"/>
  <c r="H61" i="11"/>
  <c r="E6" i="5" s="1"/>
  <c r="G61" i="11"/>
  <c r="H19" i="5" l="1"/>
  <c r="I27" i="5" s="1"/>
  <c r="H15" i="5"/>
  <c r="G18" i="5"/>
  <c r="H18" i="5"/>
  <c r="I7" i="5"/>
  <c r="E16" i="5"/>
  <c r="I4" i="5"/>
  <c r="C6" i="5"/>
  <c r="F18" i="5"/>
  <c r="E18" i="5"/>
  <c r="G16" i="5"/>
  <c r="C15" i="5"/>
  <c r="C17" i="5"/>
  <c r="E15" i="5"/>
  <c r="D15" i="5"/>
  <c r="G15" i="5"/>
  <c r="F15" i="5"/>
  <c r="D18" i="5"/>
  <c r="C14" i="5"/>
  <c r="D6" i="5"/>
  <c r="I8" i="5" l="1"/>
  <c r="C16" i="5"/>
  <c r="I6" i="5"/>
  <c r="I9" i="5" s="1"/>
  <c r="G19" i="5"/>
  <c r="I26" i="5" s="1"/>
  <c r="E19" i="5"/>
  <c r="I24" i="5" s="1"/>
  <c r="F16" i="5"/>
  <c r="F19" i="5"/>
  <c r="I25" i="5" s="1"/>
  <c r="D16" i="5"/>
  <c r="D19" i="5"/>
  <c r="I23" i="5" s="1"/>
  <c r="C18" i="5"/>
  <c r="I22" i="5"/>
</calcChain>
</file>

<file path=xl/sharedStrings.xml><?xml version="1.0" encoding="utf-8"?>
<sst xmlns="http://schemas.openxmlformats.org/spreadsheetml/2006/main" count="1225" uniqueCount="891">
  <si>
    <t>Track</t>
  </si>
  <si>
    <t>Subject</t>
  </si>
  <si>
    <t>QVT semantics</t>
  </si>
  <si>
    <t>Scientific</t>
  </si>
  <si>
    <t>QVT vs TGG</t>
  </si>
  <si>
    <t>Composition of sub-transformations</t>
  </si>
  <si>
    <t>Experience</t>
  </si>
  <si>
    <t>Guided development for DSL</t>
  </si>
  <si>
    <t>Detection of intrusions in networks</t>
  </si>
  <si>
    <t>Impact of poor OCL constructs &amp; refactorings on understandability of OCL expressions</t>
  </si>
  <si>
    <t>Mega-modelling for Ontological meta-models</t>
  </si>
  <si>
    <t>Allow developers &amp; end-users to work in the same tool</t>
  </si>
  <si>
    <t>Pattern matching model snippets</t>
  </si>
  <si>
    <t>Inconsistency resolution &amp; cost</t>
  </si>
  <si>
    <t>Composing models during development time</t>
  </si>
  <si>
    <t>Model analysis technique for large-scale problems based on experience</t>
  </si>
  <si>
    <t>Typing for class states</t>
  </si>
  <si>
    <t>Automatic creation of operations to manipulate models</t>
  </si>
  <si>
    <t>Capture the right design pattern for the intent needed</t>
  </si>
  <si>
    <t>UI management</t>
  </si>
  <si>
    <t>Tool integration for interactive applications</t>
  </si>
  <si>
    <t>Generation of UI from business process for e-commerce web apps</t>
  </si>
  <si>
    <t>Extend UML with operational semantics</t>
  </si>
  <si>
    <t>Avoid redundancy between abstract &amp; concrete syntax</t>
  </si>
  <si>
    <t>Compose architectural connectors through aspects</t>
  </si>
  <si>
    <t>Enhance the Lyra methodology for automated design</t>
  </si>
  <si>
    <t>DSM methodology for reconfigurable networks</t>
  </si>
  <si>
    <t>Navigation models</t>
  </si>
  <si>
    <t>Adapting UML2 profile for service modelling</t>
  </si>
  <si>
    <t>Integration of business workflows in domain models</t>
  </si>
  <si>
    <t>Lessons learned for automating the realization of service-oriented solution in business-driven development</t>
  </si>
  <si>
    <t>Constructive techniques for reasoning about DSMs</t>
  </si>
  <si>
    <t>OCL-based analysis of security design models</t>
  </si>
  <si>
    <t>UML to Alloy transformation challenges</t>
  </si>
  <si>
    <t>Incremental &amp; iterative modelling &amp; analysis process</t>
  </si>
  <si>
    <t>Quantitative measurment for web application functional size</t>
  </si>
  <si>
    <t>Comparing manual vs MDE approach of mainframe code migration</t>
  </si>
  <si>
    <t>Variability in AOM</t>
  </si>
  <si>
    <t>Aspect composition for UML state diagrams</t>
  </si>
  <si>
    <t>Scenario language based on use cases for business analyst &amp; designers</t>
  </si>
  <si>
    <t>MARTE real-time modelling</t>
  </si>
  <si>
    <t>Safety-critical extension for UML profile</t>
  </si>
  <si>
    <t>Debugging techniques for model transformation</t>
  </si>
  <si>
    <t>Debugging by generating sequence diagrams from code</t>
  </si>
  <si>
    <t>Generate behaviour view diagrams to monitor applications to support test &amp; debugging</t>
  </si>
  <si>
    <t>Enhance WYSIWYG for statecharts</t>
  </si>
  <si>
    <t>Model-based designed of AI for games</t>
  </si>
  <si>
    <t>Generate certified binaries from statecharts model that allows for automatic model checking</t>
  </si>
  <si>
    <t>Foundation</t>
  </si>
  <si>
    <t>Application</t>
  </si>
  <si>
    <t>MetaDepth</t>
  </si>
  <si>
    <t>Observer &amp; context for model inheritance</t>
  </si>
  <si>
    <t>Comparison</t>
  </si>
  <si>
    <t>Comparison of model migration tools</t>
  </si>
  <si>
    <t>Performance evaluation of model queries with incremental technique</t>
  </si>
  <si>
    <t>Formalism for implementing operations on collections</t>
  </si>
  <si>
    <t>Henshin Model transformation language</t>
  </si>
  <si>
    <t>Automatic validation of model transformation</t>
  </si>
  <si>
    <t>Consistency analsysis of state charts</t>
  </si>
  <si>
    <t>Verify correctness of code generator</t>
  </si>
  <si>
    <t>Fix inconsistencies in feature models</t>
  </si>
  <si>
    <t>Layout and view management of models</t>
  </si>
  <si>
    <t>Model transformation to implement a graphical editor</t>
  </si>
  <si>
    <t>Traceability language</t>
  </si>
  <si>
    <t>Extract and apply application logic</t>
  </si>
  <si>
    <t>Automatic generation of user interfaces</t>
  </si>
  <si>
    <t>RAD of UI for enterprise applications</t>
  </si>
  <si>
    <t>Black blox testing modelling for real-time systems</t>
  </si>
  <si>
    <t>Testing concepts not supported by modelling languages</t>
  </si>
  <si>
    <t>Detecting unkown properties that may not be desirable in models</t>
  </si>
  <si>
    <t>Semantics of activity diagrams</t>
  </si>
  <si>
    <t>Variability models of automotive control systems</t>
  </si>
  <si>
    <t>Adaptable OCL interpretators</t>
  </si>
  <si>
    <t>Relating modelling languages</t>
  </si>
  <si>
    <t>Resolving conflicts with multiple UML profiles</t>
  </si>
  <si>
    <t>Report on how UML profiles are used in the litterature</t>
  </si>
  <si>
    <t>Title</t>
  </si>
  <si>
    <t>An Empirical Study of the Impact of OCL Smells and Refactorings on the Understandability of OCL Specifications</t>
  </si>
  <si>
    <t>Magritte – A Meta-driven Approach to Empower Developers and End Users</t>
  </si>
  <si>
    <t>Deriving Operation Contracts from UML Class Diagrams</t>
  </si>
  <si>
    <t>A Business-Process-Driven Approach for Generating E-Commerce User Interfaces</t>
  </si>
  <si>
    <t>A Modelling Method for Rigorous and Automated Design of Large-Scale Industrial Systems</t>
  </si>
  <si>
    <t>A Model-Driven Measurement Procedure for Sizing Web Applications: Design, Automation and Validation</t>
  </si>
  <si>
    <t>Model-Driven Engineering for Software Migration in a Large Industrial Context</t>
  </si>
  <si>
    <t>Statechart Development Beyond WYSIWYG</t>
  </si>
  <si>
    <t>Author(s)</t>
  </si>
  <si>
    <t>Alexandre Correa, Cláudia Werner and Márcio Barros</t>
  </si>
  <si>
    <t>Lukas Renggli, Stéphane Ducasse and Adrian Kuhn</t>
  </si>
  <si>
    <t>Jordi Cabot and Cristina Gómez</t>
  </si>
  <si>
    <t>Xulin Zhao, Ying Zou, Jen Hawkins and Bhadri Madapusi</t>
  </si>
  <si>
    <t>Kari Leppänen, Sari Leppänen and Markku Turunen</t>
  </si>
  <si>
    <t>Silvia Abrahão, Emilia Mendes, Jaime Gomez and Emilio Insfran</t>
  </si>
  <si>
    <t>Franck Fleurey, Erwan Breton, Benoit Baudry, Alain Nicolas and Jean-Marc Jézéquel</t>
  </si>
  <si>
    <t>Steffen Prochnow and Reinhard von Hanxleden</t>
  </si>
  <si>
    <t>MDE-Based Approach for Generalizing Design Space Exploration</t>
  </si>
  <si>
    <t>Tripti Saxena and Gabor Karsai</t>
  </si>
  <si>
    <t>A Comparison of Model Migration Tools</t>
  </si>
  <si>
    <t>Louis M. Rose, Markus Herrmannsdoerfer, James R. Williams, Dimitrios S. Kolovos and Kelly Garcés, et al.</t>
  </si>
  <si>
    <t>Static- and Dynamic Consistency Analysis of UML State Chart Models</t>
  </si>
  <si>
    <t>Christian Schwarzl and Bernhard Peischl</t>
  </si>
  <si>
    <t>A Dynamic-Priority Based Approach to Fixing Inconsistent Feature Models</t>
  </si>
  <si>
    <t>Bo Wang, Yingfei Xiong, Zhenjiang Hu, Haiyan Zhao and Wei Zhang, et al.</t>
  </si>
  <si>
    <t>Taming Graphical Modeling</t>
  </si>
  <si>
    <t>Hauke Fuhrmann and Reinhard von Hanxleden</t>
  </si>
  <si>
    <t>Taming EMF and GMF Using Model Transformation</t>
  </si>
  <si>
    <t>Dimitrios S. Kolovos, Louis M. Rose, Saad Bin Abid, Richard F. Paige and Fiona A. C. Polack, et al.</t>
  </si>
  <si>
    <t>A Visual Traceability Modeling Language</t>
  </si>
  <si>
    <t>Patrick Mäder and Jane Cleland-Huang</t>
  </si>
  <si>
    <t>Application Logic Patterns – Reusable Elements of User-System Interaction</t>
  </si>
  <si>
    <t>Albert Ambroziewicz and Michał Śmiałek</t>
  </si>
  <si>
    <t>Environment Modeling with UML/MARTE to Support Black-Box System Testing for Real-Time Embedded Systems: Methodology and Industrial Case Studies</t>
  </si>
  <si>
    <t>Muhammad Zohaib Iqbal, Andrea Arcuri and Lionel Briand</t>
  </si>
  <si>
    <t>Extending Variability for OCL Interpretation</t>
  </si>
  <si>
    <t>Claas Wilke, Michael Thiele and Christian Wende</t>
  </si>
  <si>
    <t>A Systematic Review on the Definition of UML Profiles</t>
  </si>
  <si>
    <t>Jesús Pardillo</t>
  </si>
  <si>
    <t>MoDELS 2010 part 1</t>
  </si>
  <si>
    <t>http://www.springerlink.com/content/978-3-642-16144-5/contents/</t>
  </si>
  <si>
    <t>MoDELS 2007</t>
  </si>
  <si>
    <t>MoDELS 2009</t>
  </si>
  <si>
    <t>http://www.springerlink.com/content/978-3-540-75208-0/contents/</t>
  </si>
  <si>
    <t>http://www.springerlink.com/content/978-3-642-04424-3/contents/</t>
  </si>
  <si>
    <t>Representation and Traversal of Large Clabject Models</t>
  </si>
  <si>
    <t>Thomas Aschauer, Gerd Dauenhauer, and Wolfgang Pree</t>
  </si>
  <si>
    <t>Traversing multiple levels of classification of models</t>
  </si>
  <si>
    <t>Generate an effective meta-model from a very large meta-model</t>
  </si>
  <si>
    <t>A UML/MARTE Model Analysis Method for Detection of Data Races in Concurrent Systems</t>
  </si>
  <si>
    <t>Marwa Shousha, Lionel C. Briand, and Yvan Labiche</t>
  </si>
  <si>
    <t>Analysis of data races models</t>
  </si>
  <si>
    <t>Declarative specification of performance metrics in a DSL</t>
  </si>
  <si>
    <t>Security Analysis of a Biometric Authentication System
Using UMLsec and JML</t>
  </si>
  <si>
    <t>Discovering Hidden
Transformation Chaining Constraints</t>
  </si>
  <si>
    <t>CSP(M): Constraint Satisfaction Problem over Models</t>
  </si>
  <si>
    <t>Akos Horvath and Daniel Varro</t>
  </si>
  <si>
    <t>CSP for evolving domains where constraints are graph patterns &amp; the operations are graph trafo rules</t>
  </si>
  <si>
    <t>Empirical Results</t>
  </si>
  <si>
    <t>Definitions of models</t>
  </si>
  <si>
    <t>Total</t>
  </si>
  <si>
    <t>(Sum)</t>
  </si>
  <si>
    <t>Model-Driven Construction of Certified Binaries</t>
  </si>
  <si>
    <t>Sagar Chaki, James Ivers, Peter Lee, Kurt Wallnau and Noam Zeilberger</t>
  </si>
  <si>
    <t>Parsing SBVR-Based Controlled Languages</t>
  </si>
  <si>
    <t>Editor for synchronous lightweight modeling</t>
  </si>
  <si>
    <t>Detection of differences &amp; conflicts between changes in BPMN</t>
  </si>
  <si>
    <t>Requirments for a practicle model merging tool</t>
  </si>
  <si>
    <t>Evaluating the Impact of UML Modeling on Software Quality: An Industrial Case Study</t>
  </si>
  <si>
    <t>Ariadi Nugroho and Michel R. V. Chaudron</t>
  </si>
  <si>
    <t>Impact of modeling with UML in a real project</t>
  </si>
  <si>
    <t>Composite Model Transformations Using Distributed Graph Transformation Concepts</t>
  </si>
  <si>
    <t>On-the-Fly Construction, Correctness and Completeness of Model Transformations Based on Triple Graph Grammars</t>
  </si>
  <si>
    <t>Formal Support for QVT-Relations with Coloured Petri Nets</t>
  </si>
  <si>
    <t>Composite Operation Modeling By-Example</t>
  </si>
  <si>
    <t>Refactoring-Safe Modeling of Aspect-Oriented Scenarios</t>
  </si>
  <si>
    <t>Change-Driven Model Transformations
Derivation and Processing of Change Histories</t>
  </si>
  <si>
    <t>Business Process Models as a Showcase for Syntax-Based Assistance in Diagram Editors</t>
  </si>
  <si>
    <t>Rule-Enhanced Business Process Modeling Language for Service Choreographies</t>
  </si>
  <si>
    <t>An Incremental Algorithm for High-Performance Runtime Model Consistency</t>
  </si>
  <si>
    <t>Traceability-Based Change Awareness</t>
  </si>
  <si>
    <t>Test-Driven Semantics Specification</t>
  </si>
  <si>
    <t>Scalable Semantic Annotation Using Lattice-Based Ontologies</t>
  </si>
  <si>
    <t>Ontology-Based Framework for Domain-Specific Languages</t>
  </si>
  <si>
    <t>Domain-Specific Languages in Practice: A User Study on the Success Factors</t>
  </si>
  <si>
    <t>A Goal-Based Modeling Approach to Develop Requirements of an Adaptive System with Environmental Uncertainty</t>
  </si>
  <si>
    <t>Anatomy of a Visual Domain-Specific Language Project in an Industrial Context</t>
  </si>
  <si>
    <t>Christoph Wienands and Michael Golm</t>
  </si>
  <si>
    <t>A Use Case Modeling Approach to Facilitate the Transition towards Analysis Models: Concepts and Empirical Evaluation</t>
  </si>
  <si>
    <t>Tao Yue, Lionel C. Briand and Yvan Labiche</t>
  </si>
  <si>
    <t>Polymorphic Scenario-Based Specification Models: Semantics and Applications</t>
  </si>
  <si>
    <t>Aspect Model Unweaving</t>
  </si>
  <si>
    <t>Model Composition Contracts</t>
  </si>
  <si>
    <t>Abstracting Complex Languages through Transformation and Composition</t>
  </si>
  <si>
    <t>Evolving Transformation Chains</t>
  </si>
  <si>
    <t>Deterministic UML Models for Interconnected Activities and State Machines</t>
  </si>
  <si>
    <t>Encapsulation of UML Activities for Incremental Development and Verification</t>
  </si>
  <si>
    <t>UML Statecharts with Knowledge Logic Guards</t>
  </si>
  <si>
    <t>A Modeling Language for Activity-Oriented Composition of Service-Oriented Software Systems</t>
  </si>
  <si>
    <t>A Domain Specific Modeling Language Supporting Specification, Simulation and Execution of Dynamic Adaptive Systems</t>
  </si>
  <si>
    <t>Executable Domain Specific Language for Message-Based System Integration</t>
  </si>
  <si>
    <t>Generic Model Refactorings</t>
  </si>
  <si>
    <t>Constraining Type Parameters of UML 2 Templates with Substitutable Classifiers</t>
  </si>
  <si>
    <t>Generating Assertion Code from OCL: A Transformational Approach Based on Similarities of Implementation Languages</t>
  </si>
  <si>
    <t>Rodion Moiseev, Shinpei Hayashi and Motoshi Saeki</t>
  </si>
  <si>
    <t>Pragmatic Extensions for OCL</t>
  </si>
  <si>
    <t>Variability within Modeling Language Definitions</t>
  </si>
  <si>
    <t>Feature modeling in the product lines at Siemens</t>
  </si>
  <si>
    <t>Weaving Variability into Domain Metamodels</t>
  </si>
  <si>
    <t>Domain Model Migration to Manage Metamodel Evolution</t>
  </si>
  <si>
    <t>Model Transformation by Demonstration</t>
  </si>
  <si>
    <t>Model-Based Debugging Using Colored Petri Nets for QVT</t>
  </si>
  <si>
    <t>Incremental Development of Model Transformation Chains Using Automated Testing</t>
  </si>
  <si>
    <t>Jochen M. Küster, Thomas Gschwind and Olaf Zimmermann</t>
  </si>
  <si>
    <t>Test-Driven Development of Model Transformations</t>
  </si>
  <si>
    <t>Concern Visibility in Base Station Development – An Empirical Investigation</t>
  </si>
  <si>
    <t>Lars Pareto, Peter Eriksson and Staffan Ehnebom</t>
  </si>
  <si>
    <t>Measure the concerns visible in the implementation to evaluate the quality of models</t>
  </si>
  <si>
    <t>Influencing Factors in Model-Based Testing with UML State Machines: Report on an Industrial Cooperation</t>
  </si>
  <si>
    <t>Stephan Weißleder</t>
  </si>
  <si>
    <t>Tune the influencing factors of test suite generation</t>
  </si>
  <si>
    <t>Visual language for test generation</t>
  </si>
  <si>
    <t>Model Driven Development of Graphical User Interfaces for Enterprise Business Applications</t>
  </si>
  <si>
    <t>Steffen Mazanek and Mark Minas</t>
  </si>
  <si>
    <t>User assistance for BPM syntaxes</t>
  </si>
  <si>
    <t>Maintain consistency of models at run-time deployed on distributed systems</t>
  </si>
  <si>
    <t>Christopher Wolfe, T. C. Nicholas Graham and W. Greg Phillips</t>
  </si>
  <si>
    <t>Jonas Helming, Maximilian Koegel, Helmut Naughton, Joern David and Aleksandar Shterev</t>
  </si>
  <si>
    <t>Change notification based on traceability information</t>
  </si>
  <si>
    <t>Felienne Hermans, Martin Pinzger and Arie van Deursen</t>
  </si>
  <si>
    <t>Use of DSLs in industry</t>
  </si>
  <si>
    <t>Evaluate the effort to bring engineers use formal methods</t>
  </si>
  <si>
    <t>Measuring the effort of developing a DSM</t>
  </si>
  <si>
    <t>Reduce ambiguities in use case models</t>
  </si>
  <si>
    <t>Generate assertions from OCL using model transformation</t>
  </si>
  <si>
    <t>Incremental development of MT  chains through automated testing</t>
  </si>
  <si>
    <t>Taylor L. Riché, Harrick M. Vin, Don S. Batory</t>
  </si>
  <si>
    <t>Transformation-Based Parallelization of Request-Processing Applications</t>
  </si>
  <si>
    <t>Jendrik Johannes, Uwe Aßmann</t>
  </si>
  <si>
    <t>Concern-Based (de)composition of Model-Driven Software Development Processes</t>
  </si>
  <si>
    <t>Jan Reimann, Mirko Seifert, Uwe Aßmann</t>
  </si>
  <si>
    <t>Role-Based Generic Model Refactoring</t>
  </si>
  <si>
    <t>Capturing the Intention of Model Changes</t>
  </si>
  <si>
    <t>Patrick Könemann</t>
  </si>
  <si>
    <t>Iris Groher, Alexander Egyed</t>
  </si>
  <si>
    <t>Selective and Consistent Undoing of Model Changes</t>
  </si>
  <si>
    <t>Modeling Features at Runtime</t>
  </si>
  <si>
    <t>Marcus Denker, Jorge Ressia, Orla Greevy, Oscar Nierstrasz</t>
  </si>
  <si>
    <t>Hui Song, Gang Huang, Yingfei Xiong, Franck Chauvel, Yanchun Sun, Hong Mei</t>
  </si>
  <si>
    <t>Inferring Meta-models for Runtime System Data from the Clients of Management APIs</t>
  </si>
  <si>
    <t>Grzegorz Loniewski, Emilio Insfrán, Silvia Abrahão</t>
  </si>
  <si>
    <t>A Systematic Review of the Use of Requirements Engineering Techniques in Model-Driven Development</t>
  </si>
  <si>
    <t>Pieter Van Gorp, Rik Eshuis</t>
  </si>
  <si>
    <t>Transforming Process Models: Executable Rewrite Rules versus a Formalized Java Program</t>
  </si>
  <si>
    <t>Marcos Aurélio Almeida da Silva, Reda Bendraou, Xavier Blanc, Marie-Pierre Gervais</t>
  </si>
  <si>
    <t>Early Deviation Detection in Modeling Activities of MDE Processes</t>
  </si>
  <si>
    <t>Marcos Aurélio Almeida da Silva, Alix Mougenot, Reda Bendraou, Jacques Robin, Xavier Blanc</t>
  </si>
  <si>
    <t>Artifact or Process Guidance, an Empirical Study</t>
  </si>
  <si>
    <t>Vincent Lussenburg, Tijs van der Storm, Jurgen J. Vinju, Jos Warmer</t>
  </si>
  <si>
    <t>Mod4J: A Qualitative Case Study of Model-Driven Software Development</t>
  </si>
  <si>
    <t>Lars Pareto, Peter Eriksson, Staffan Ehnebom</t>
  </si>
  <si>
    <t>Architectural Descriptions as Boundary Objects in System and Design Work</t>
  </si>
  <si>
    <t>An Experimental Investigation of UML Modeling Conventions</t>
  </si>
  <si>
    <t>Christian F. J. Lange, Bart Du Bois, Michel R. V. Chaudron, Serge Demeyer</t>
  </si>
  <si>
    <t>Miroslaw Staron</t>
  </si>
  <si>
    <t>Adopting Model Driven Software Development in Industry - A Case Study at Two Companies</t>
  </si>
  <si>
    <t>Thomas Kuhn, Reinhard Gotzhein, Christian Webel</t>
  </si>
  <si>
    <t>Model-Driven Development with SDL - Process, Tools, and Experiences</t>
  </si>
  <si>
    <t>Tom Mens, Ragnhild Van Der Straeten, Maja D'Hondt</t>
  </si>
  <si>
    <t>Detecting and Resolving Model Inconsistencies Using Transformation Dependency Analysis</t>
  </si>
  <si>
    <t>Incremental Model Transformation for the Evolution of Model-Driven Systems</t>
  </si>
  <si>
    <t>Holger Giese, Robert Wagner</t>
  </si>
  <si>
    <t>Incremental Model Synchronization with Triple Graph Grammars</t>
  </si>
  <si>
    <t>Sadaf Mustafiz, Ximeng Sun, Jörg Kienzle, Hans Vangheluwe</t>
  </si>
  <si>
    <t>Model-Driven Assessment of Use Cases for Dependable Systems</t>
  </si>
  <si>
    <t>Ida Hogganvik, Ketil Stølen</t>
  </si>
  <si>
    <t>A Graphical Approach to Risk Identification, Motivated by Empirical Investigations</t>
  </si>
  <si>
    <t>Jean-Marie Mottu, Benoit Baudry, Yves Le Traon</t>
  </si>
  <si>
    <t>Reusable MDA Components: A Testing-for-Trust Approach</t>
  </si>
  <si>
    <t>Björn Lundell, Brian Lings, Anna Persson, Anders Mattsson</t>
  </si>
  <si>
    <t>UML Model Interchange in Heterogeneous Tool Environments: An Analysis of Adoptions of XMI 2</t>
  </si>
  <si>
    <t>Prawee Sriplakich, Xavier Blanc, Marie-Pierre Gervais</t>
  </si>
  <si>
    <t>Applying Model Fragment Copy-Restore to Build an Open and Distributed MDA Environment</t>
  </si>
  <si>
    <t>Antonia Bertolino, Alvise Bonivento, Guglielmo De Angelis, Alberto L. Sangiovanni-Vincentelli</t>
  </si>
  <si>
    <t>Modeling and Early Performance Estimation for Network Processor Applications</t>
  </si>
  <si>
    <t>Avik Sinha, Matthew Kaplan, Amit M. Paradkar, Clay Williams</t>
  </si>
  <si>
    <t>Requirements Modeling and Validation Using Bi-layer Use Case Descriptions</t>
  </si>
  <si>
    <t>Marouane Kessentini, Houari A. Sahraoui, Mounir Boukadoum</t>
  </si>
  <si>
    <t>Model Transformation as an Optimization Problem</t>
  </si>
  <si>
    <t>Paul McIntosh, Margaret Hamilton, Ron G. van Schyndel</t>
  </si>
  <si>
    <t>X3D-UML: 3D UML State Machine Diagrams</t>
  </si>
  <si>
    <t>Marcela Genero, José A. Cruz-Lemus, Danilo Caivano, Silvia Mara Abrahão, Emilio Insfrán, José A. Carsí</t>
  </si>
  <si>
    <t>Assessing the Influence of Stereotypes on the Comprehension of UML Sequence Diagrams: A Controlled Experiment</t>
  </si>
  <si>
    <t>Daniel Lucrédio, Renata Pontin de Mattos Fortes, Jon Whittle</t>
  </si>
  <si>
    <t>MOOGLE: A Model Search Engine</t>
  </si>
  <si>
    <t>Jean-Rémy Falleri, Marianne Huchard, Mathieu Lafourcade, Clémentine Nebut</t>
  </si>
  <si>
    <t>Metamodel Matching for Automatic Model Transformation Generation</t>
  </si>
  <si>
    <t>Anders Hessellund, Andrzej Wasowski</t>
  </si>
  <si>
    <t>Interfaces and Metainterfaces for Models and Metamodels</t>
  </si>
  <si>
    <t>Martin Gogolla, Mirco Kuhlmann, Fabian Büttner</t>
  </si>
  <si>
    <t>A Benchmark for OCL Engine Accuracy, Determinateness, and Efficiency</t>
  </si>
  <si>
    <t>A UML/SPT Model Analysis Methodology for Concurrent Systems Based on Genetic Algorithms</t>
  </si>
  <si>
    <t>Marwa Shousha, Lionel C. Briand, Yvan Labiche</t>
  </si>
  <si>
    <t>Rasha Tawhid, Dorina C. Petriu</t>
  </si>
  <si>
    <t>Integrating Performance Analysis in the Model Driven Development of Software Product Lines</t>
  </si>
  <si>
    <t>Tejeddine Mouelhi, Franck Fleurey, Benoit Baudry, Yves Le Traon</t>
  </si>
  <si>
    <t>A Model-Based Framework for Security Policy Specification, Deployment and Testing</t>
  </si>
  <si>
    <t>Ariadi Nugroho, Bas Flaton, Michel R. V. Chaudron</t>
  </si>
  <si>
    <t>Empirical Analysis of the Relation between Level of Detail in UML Models and Defect Density</t>
  </si>
  <si>
    <t>Carmine Gravino, Giuseppe Scanniello, Genoveffa Tortora</t>
  </si>
  <si>
    <t>An Empirical Investigation on Dynamic Modeling in Requirements Engineering</t>
  </si>
  <si>
    <t>Markus Herrmannsdoerfer, Sebastian Benz, Elmar Jürgens</t>
  </si>
  <si>
    <t>Automatability of Coupled Evolution of Metamodels and Models in Practice</t>
  </si>
  <si>
    <t>Adam Prout, Joanne M. Atlee, Nancy A. Day, Pourya Shaker</t>
  </si>
  <si>
    <t>Semantically Configurable Code Generation</t>
  </si>
  <si>
    <t>Tor Stålhane, Guttorm Sindre</t>
  </si>
  <si>
    <t>Safety Hazard Identification by Misuse Cases: Experimental Comparison of Text and Diagrams</t>
  </si>
  <si>
    <t>Mohammad Al Saad, Nicolai Kamenzky, Jochen H. Schiller</t>
  </si>
  <si>
    <t>Visual ScatterUnit: A Visual Model-Driven Testing Framework of Wireless Sensor Networks Applications</t>
  </si>
  <si>
    <t>Jan Jürjens, Daniel Reiß, David Trachtenherz:</t>
  </si>
  <si>
    <t>Model-Based Quality Assurance of Automotive Software</t>
  </si>
  <si>
    <t>Lars Pareto, Miroslaw Staron, Peter Eriksson</t>
  </si>
  <si>
    <t>Ontology Guided Evolution of Complex Embedded Systems Projects in the Direction of MDA</t>
  </si>
  <si>
    <t>Request-processing translator for multi-core systems</t>
  </si>
  <si>
    <t>Conceptual model for design of service compatibility</t>
  </si>
  <si>
    <t>Projectional languages for embedded systems</t>
  </si>
  <si>
    <t>AOSD modeling across multiple artifacts</t>
  </si>
  <si>
    <t>Advocates flexible instantiation policy for model element introduction in AOM</t>
  </si>
  <si>
    <t>Specification of generic refactorings using roles</t>
  </si>
  <si>
    <t>Syntactic and semantic conflicts for detecting changes in process models</t>
  </si>
  <si>
    <t>Approach to understand the seantics of the intention of a model change</t>
  </si>
  <si>
    <t>Investigates the need for selective undoing across different modeling diagrams</t>
  </si>
  <si>
    <t>Live feature analysis using a model at runtime</t>
  </si>
  <si>
    <t>Flexible data integration based on metamodels</t>
  </si>
  <si>
    <t>Inferring metamodels by examining API usage in code</t>
  </si>
  <si>
    <t>Introduces a metamodel for requirements engineering</t>
  </si>
  <si>
    <t>Review of requirements engineering techniques in MDE</t>
  </si>
  <si>
    <t>Slicing of UMLmodels</t>
  </si>
  <si>
    <t>Transforming OWL to an Ecore representation</t>
  </si>
  <si>
    <t>Design guidelines for writing model transformations</t>
  </si>
  <si>
    <t>Detecting mismatches early in the process modeling activities</t>
  </si>
  <si>
    <t>Investigated the degree to which CASE tools assist in process and artifact guidance</t>
  </si>
  <si>
    <t>Summary of 15 years of experience in scaling modeling solutions</t>
  </si>
  <si>
    <t>Evaluation of existing tool applied to an enterprise administration context</t>
  </si>
  <si>
    <t>Summarizes common definitions of modeling terms for those new to the area</t>
  </si>
  <si>
    <t>Model transformations to support multi-phase development approach</t>
  </si>
  <si>
    <t>Detemination of key needs for architecture description</t>
  </si>
  <si>
    <t>Transformation of Petri Nets to state charts using rewrite rules</t>
  </si>
  <si>
    <t>Generalized synchronization types  in modeling languages to arrive at 16 different types</t>
  </si>
  <si>
    <t>MoDELS 2010 part 2</t>
  </si>
  <si>
    <t>MoDELS 2008</t>
  </si>
  <si>
    <t>http://www.springerlink.com/content/978-3-540-87874-2/contents/</t>
  </si>
  <si>
    <t>MoDELS 2006</t>
  </si>
  <si>
    <t>NONE</t>
  </si>
  <si>
    <t>http://www.springerlink.com/content/978-3-642-16128-5/contents/</t>
  </si>
  <si>
    <t>http://www.springerlink.com/content/978-3-540-45772-5/contents/</t>
  </si>
  <si>
    <t>A critique of UML stereotypes in UML 2.0 and suggested recommendations</t>
  </si>
  <si>
    <t>A study on how the informal and poorly specified parts of UML can be improved by modeling conventions</t>
  </si>
  <si>
    <t>Argues for the need for improve semantics and definition of UML diagrams</t>
  </si>
  <si>
    <t>Two companies are studies regarding their adoption of MDE and the characteristics they desire</t>
  </si>
  <si>
    <t>Summarizes experience in using use cases</t>
  </si>
  <si>
    <t>Introduces SDL-MDD as a new methodology</t>
  </si>
  <si>
    <t>Mapping from abstract to concrete and concrete to abstract syntax</t>
  </si>
  <si>
    <t>Formal definition of concrete syntax</t>
  </si>
  <si>
    <t>Compositional languages to implement coordination</t>
  </si>
  <si>
    <t>UML profile for modeling interactive systems</t>
  </si>
  <si>
    <t>A response to a previous year's paper that argues for aspects in domain models</t>
  </si>
  <si>
    <t>Approach for translating business modeling rules to aspects</t>
  </si>
  <si>
    <t>Introduces a theory for package extension and merging</t>
  </si>
  <si>
    <t>Model inconsistency detection using graph transformation rules</t>
  </si>
  <si>
    <t>Introduce a rule-based language to support model merging</t>
  </si>
  <si>
    <t>Specification of a formal framework to define associations.</t>
  </si>
  <si>
    <t>UML state machines are defined using a template-semantics, with tool support</t>
  </si>
  <si>
    <t>Constraint stereotypes are used to assist in specification of general constraints</t>
  </si>
  <si>
    <t>Modeling language for describing workflows in security-critical domains</t>
  </si>
  <si>
    <t>Transformation of models to Object-Z</t>
  </si>
  <si>
    <t>An approach include access control into UML models</t>
  </si>
  <si>
    <t>Incremental updates of live transformations</t>
  </si>
  <si>
    <t>Language extension through a hybrid model transformation language</t>
  </si>
  <si>
    <t>Advocates the simplication of model transformations.</t>
  </si>
  <si>
    <t>Use of UML behavioral models to assist with dependency analysis of distribute objects.</t>
  </si>
  <si>
    <t>Model extraction based on context information from static and dynamic information</t>
  </si>
  <si>
    <t>Using scripting languages to support model introspection</t>
  </si>
  <si>
    <t>Inferring model transformations by examining examples of two model instances</t>
  </si>
  <si>
    <t>Graphical definition of endogenous transformations</t>
  </si>
  <si>
    <t>Advocates the importance of treating model transformations also as models</t>
  </si>
  <si>
    <t>Representing the mapping between abstract modeling syntax and concrete syntax</t>
  </si>
  <si>
    <t>Formalization of subset and union properties in MOF 2.0</t>
  </si>
  <si>
    <t>Pattern specification language for describing patterns in MOF-compliant metamodels</t>
  </si>
  <si>
    <t>Detection of key abstractions represented in a UML model using Relational Concept Analysis</t>
  </si>
  <si>
    <t>A method for lifting existing metamodels onto ontologies.</t>
  </si>
  <si>
    <t>Uses triple graph graphs to assist in model synchronization.</t>
  </si>
  <si>
    <t>Analysis of use cases to determine safety and reliability of requirements</t>
  </si>
  <si>
    <t>Security risk assessment based on a graphical visual language.</t>
  </si>
  <si>
    <t>Testing-for-trust approach that uses mutation analysis to assess the efficiency of tests against model specifications.</t>
  </si>
  <si>
    <t>Support for using a reflective language (Smalltalk) for the underlying model reflection</t>
  </si>
  <si>
    <t>An empirical study that compares the support for model interchangeability using XMI.</t>
  </si>
  <si>
    <t>A middleware framework that allows fragments of models to be passed to distributed users.</t>
  </si>
  <si>
    <t>Formal specification of model refinement conditions to assist in verifying correctness of intermediate model transformations</t>
  </si>
  <si>
    <t>A formal semantics for OCL</t>
  </si>
  <si>
    <t>An approach for specifying invariabiity in OCL expressions.</t>
  </si>
  <si>
    <t>Introduces concept of framework-specific modeling languages that provide abstraction layer about an OO framework</t>
  </si>
  <si>
    <t>Generic visualization framework that translates results from model checking tools back into original modeling abstraction</t>
  </si>
  <si>
    <t>An approach for capturing a design and its alternatives using laters to support understanding of design space.</t>
  </si>
  <si>
    <t>An approach for specifying systems on a chip using Activity Diagrams.</t>
  </si>
  <si>
    <t>A modeling approach that supports the specification of Network Processor systems.</t>
  </si>
  <si>
    <t>A formal semantics for UML-RT.</t>
  </si>
  <si>
    <t>No comparison</t>
  </si>
  <si>
    <t>Controlled Experiment</t>
  </si>
  <si>
    <t>Non-Human</t>
  </si>
  <si>
    <t>Human</t>
  </si>
  <si>
    <t>A formal algebraic approach for specifying bi-directional model synchronization.</t>
  </si>
  <si>
    <t>Extraction of OCL invariants from analysis of M2M transformations.</t>
  </si>
  <si>
    <t>Formal specification of EMF model transformations using algebraic graph transformation.</t>
  </si>
  <si>
    <t>A formal model for problem frames.</t>
  </si>
  <si>
    <t>Generation of activity diagrams from use cases using model transformations.</t>
  </si>
  <si>
    <t>Assists in formalizing use case models for error detection in requirements diagrams.</t>
  </si>
  <si>
    <t>A workflow language for modeling web applications.</t>
  </si>
  <si>
    <t>A DSL and supporting tools for generating source code to manage train interlocking.</t>
  </si>
  <si>
    <t>A framework for DSML composition.</t>
  </si>
  <si>
    <t>An approach for composing model transformations from a small set of examples using particle swarm optimization.</t>
  </si>
  <si>
    <t>Inference of program transformations from analysis of example programs.</t>
  </si>
  <si>
    <t>Recognition of design problems that are annotated with design problem patterns.</t>
  </si>
  <si>
    <t>An approach for composing sequence diagrams.</t>
  </si>
  <si>
    <t>Specification and composition of object slices.</t>
  </si>
  <si>
    <t>A verification technique for validating scenarios as static models.</t>
  </si>
  <si>
    <t>Implementation of a human-usable textual notation for MOB-based metamodels.</t>
  </si>
  <si>
    <t>Empirical evaluation of benefits of 3D UML state machines.</t>
  </si>
  <si>
    <t>Experimental study to understand comprehension of sequence diagrams when stereotypes are used.</t>
  </si>
  <si>
    <t>A modeling search engine that uses metamodel information to create search index</t>
  </si>
  <si>
    <t xml:space="preserve">A tool to assist in managing conflicts in distributed updates. </t>
  </si>
  <si>
    <t>Automated mapping between two metamodels using a schema matching algorithm.</t>
  </si>
  <si>
    <t>Refinement of Activity Diagrams to support formal analysis.</t>
  </si>
  <si>
    <t>An approach to support conformance for UML state machines.</t>
  </si>
  <si>
    <t>An approach for verifying the compatability of interactions among components.</t>
  </si>
  <si>
    <t>A formalized component-oriented specification of MOF 2.0</t>
  </si>
  <si>
    <t>Tracking of soft dependencies within XML-based DSLs using interfaces.</t>
  </si>
  <si>
    <t>Design of a modeling repository to manage and persist multiple artifacts.</t>
  </si>
  <si>
    <t>An interactive guidance system that assists a designer in composing correct models.</t>
  </si>
  <si>
    <t>A benchmark for OCL engines.</t>
  </si>
  <si>
    <t>Investigation into the use of soft constraints in Class diagrams.</t>
  </si>
  <si>
    <t>Deadlock detection for specifications written in UML and SPT.</t>
  </si>
  <si>
    <t>Application of the MARTE profile with ATL transformations to address performance analysis concerns.</t>
  </si>
  <si>
    <t>A generative approach for producing model metrics in a domain-independent manner.</t>
  </si>
  <si>
    <t>A policy enforcement methodology for composition of specified services.</t>
  </si>
  <si>
    <t>A metamodel for specifying, deploying, and testing sucirty policies.</t>
  </si>
  <si>
    <t>A tool for verifying the structural, syntactic and semantic concerns in a modeling design.</t>
  </si>
  <si>
    <t>A biological evolution approach for generating models representing specified environmental conditions.</t>
  </si>
  <si>
    <t>Specification of deployment and management policies for autonomic systems.</t>
  </si>
  <si>
    <t>Investigated metrics for evaluating the level of detail in a class and sequence diagram.</t>
  </si>
  <si>
    <t>An empirical study to assess if dynamic models capture the true requirements of stakeholders.</t>
  </si>
  <si>
    <t>An approach for assisting in the coupled evolution of heterogeneous modeling artifacts.</t>
  </si>
  <si>
    <t>An investigation into the types of changes that occur during coupled evolution of models.</t>
  </si>
  <si>
    <t>A tool for defining and editing model annotations to assist with reverse engineering tasks.</t>
  </si>
  <si>
    <t>A formal semantics definition for UML actions, in support of a UML virtual machine.</t>
  </si>
  <si>
    <t>Formal specificaton of modeling languages based on Alloy.</t>
  </si>
  <si>
    <t>A semantically configurable code generator for parameterized models.</t>
  </si>
  <si>
    <t>A comparison of graphical use cases and textual use cases for indentifying errors in specifications.</t>
  </si>
  <si>
    <t>A profile for dependability analysis through specialization of MARTE.</t>
  </si>
  <si>
    <t>A model-driven testing framework for sensor networks.</t>
  </si>
  <si>
    <t>An aspect model weaver that statically weaves concerns that respond to dynamic conditions.</t>
  </si>
  <si>
    <t>An aspect modelnig approach to support dynamic variability and configuration.</t>
  </si>
  <si>
    <t>Method for integrating an aspect model with variability into an existing model.</t>
  </si>
  <si>
    <t>Describes an approach for generating code from associations in a class diagram.</t>
  </si>
  <si>
    <t>Discusses the ambiguities in semantics of ports in UML and proposes explicit classifiers as a solution.</t>
  </si>
  <si>
    <t>Describes the problems arising in a multi-level approach that does not consider connectors as first-class, and define three principles to address the problem.</t>
  </si>
  <si>
    <t>An industry-driven tool from Mitsubishi is described that supports verification of satellited on-board computers.</t>
  </si>
  <si>
    <t>An experience report from Ericsson that suggests an ontologyfor complex embedded systems projects.</t>
  </si>
  <si>
    <t>Comparison of differences between testing and model checking approaches to support quality assurance in the automotive domain.</t>
  </si>
  <si>
    <t>Year</t>
  </si>
  <si>
    <t>Pie Chart</t>
  </si>
  <si>
    <t>Histogram</t>
  </si>
  <si>
    <t>Original Data</t>
  </si>
  <si>
    <t>No Evaluation</t>
  </si>
  <si>
    <t>Formative Case Study</t>
  </si>
  <si>
    <t>Observation</t>
  </si>
  <si>
    <t>Algebraic Models for Bidirectional Model Synchronization</t>
  </si>
  <si>
    <t>Zinovy Diskin</t>
  </si>
  <si>
    <t>An Invariant-Based Method for the Analysis of Declarative Model-to-Model Transformations</t>
  </si>
  <si>
    <t>Jordi Cabot, Robert Clarisó, Esther Guerra, Juan de Lara</t>
  </si>
  <si>
    <t>Precise Semantics of EMF Model Transformations by Graph Transformation</t>
  </si>
  <si>
    <t>Enrico Biermann, Claudia Ermel, Gabriele Taentzer</t>
  </si>
  <si>
    <t>A Formal Metamodel for Problem Frames</t>
  </si>
  <si>
    <t>Denis Hatebur, Maritta Heisel, Holger Schmidt</t>
  </si>
  <si>
    <t>Visualization of Use Cases through Automatically Generated Activity Diagrams</t>
  </si>
  <si>
    <t>Javier J. Gutiérrez, Clémentine Nebut, María José Escalona Cuaresma, Manuel Mejías, Isabel M. Ramos</t>
  </si>
  <si>
    <t>WebWorkFlow: An Object-Oriented Workflow Modeling Language for Web Applications</t>
  </si>
  <si>
    <t>Zef Hemel, Ruben Verhaaf, Eelco Visser</t>
  </si>
  <si>
    <t>The Future of Train Signaling</t>
  </si>
  <si>
    <t>Andreas Svendsen, Gøran K. Olsen, Jan Endresen, Thomas Moen, Erik Carlson, Kjell-Joar Alme, Øystein Haugen</t>
  </si>
  <si>
    <t>NAOMI - An Experimental Platform for Multi-modeling</t>
  </si>
  <si>
    <t>Trip Denton, Edward Jones, Srini Srinivasan, Ken Owens, Richard W. Buskens</t>
  </si>
  <si>
    <t>Example-Based Program Transformation</t>
  </si>
  <si>
    <t>Romain Robbes, Michele Lanza</t>
  </si>
  <si>
    <t>Detecting Patterns of Poor Design Solutions Using Constraint Propagation</t>
  </si>
  <si>
    <t>Ghizlane El-Boussaidi, Hafedh Mili</t>
  </si>
  <si>
    <t>A General Approach for Scenario Integration</t>
  </si>
  <si>
    <t>Hongzhi Liang, Zinovy Diskin, Jürgen Dingel, Ernesto Posse</t>
  </si>
  <si>
    <t>Behavioral Modelling and Composition of Object Slices Using Event Observation</t>
  </si>
  <si>
    <t>Iulian Ober, Bernard Coulette, Younes Lakhrissi</t>
  </si>
  <si>
    <t>Scenario-Based Static Analysis of UML Class Models</t>
  </si>
  <si>
    <t>Lijun Yu, Robert B. France, Indrakshi Ray</t>
  </si>
  <si>
    <t>Constructing Models with the Human-Usable Textual Notation</t>
  </si>
  <si>
    <t>Louis M. Rose, Richard F. Paige, Dimitrios S. Kolovos, Fiona Polack</t>
  </si>
  <si>
    <t>Managing Model Conflicts in Distributed Development</t>
  </si>
  <si>
    <t>Antonio Cicchetti, Davide Di Ruscio, Alfonso Pierantonio</t>
  </si>
  <si>
    <t>Sufficient Criteria for Consistent Behavior Modeling with Refined Activity Diagrams</t>
  </si>
  <si>
    <t>Stefan Jurack, Leen Lambers, Katharina Mehner, Gabriele Taentzer</t>
  </si>
  <si>
    <t>Implementation of the Conformance Relation for Incremental Development of Behavioural Models</t>
  </si>
  <si>
    <t>Hong-Viet Luong, Thomas Lambolais, Anne-Lise Courbis</t>
  </si>
  <si>
    <t>A Model-Based Framework for Statically and Dynamically Checking Component Interactions</t>
  </si>
  <si>
    <t>Guillaume Waignier, Prawee Sriplakich, Anne-Françoise Le Meur, Laurence Duchien</t>
  </si>
  <si>
    <t>Formal Definition of MOF 2.0 Metamodel Components and Composition</t>
  </si>
  <si>
    <t>Ingo Weisemöller, Andy Schürr</t>
  </si>
  <si>
    <t>Model&amp;Metamodel, Metadata and Document Repository for Software and Data Integration</t>
  </si>
  <si>
    <t>Nikola Milanovic, Ralf-Detlef Kutsche, Timo Baum, Mario Cartsburg, Hatice Elmasgünes, Marco Pohl, Jürgen Widiker</t>
  </si>
  <si>
    <t>Model Construction with External Constraints: An Interactive Journey from Semantics to Syntax</t>
  </si>
  <si>
    <t>Mikolás Janota, Victoria Kuzina, Andrzej Wasowski</t>
  </si>
  <si>
    <t>Contrary-to-Duties Constraints: From UML to Relational Model</t>
  </si>
  <si>
    <t>Pedro Nogueira Ramos</t>
  </si>
  <si>
    <t>A Model-Driven Measurement Approach</t>
  </si>
  <si>
    <t>Martin Monperrus, Jean-Marc Jézéquel, Joël Champeau, Brigitte Hoeltzener</t>
  </si>
  <si>
    <t>Specifying Service Composition Using UML 2.x and Composition Policies</t>
  </si>
  <si>
    <t>Judith E. Y. Rossebø, Ragnhild Kobro Runde</t>
  </si>
  <si>
    <t>A Pattern Language Verifier for Web-Based Enterprise Applications</t>
  </si>
  <si>
    <t>Bahman Zamani, Sahar Kayhani, Greg Butler</t>
  </si>
  <si>
    <t>Automatically Generating Behavioral Models of Adaptive Systems to Address Uncertainty</t>
  </si>
  <si>
    <t>Heather Goldsby, Betty H. C. Cheng</t>
  </si>
  <si>
    <t>Autonomic Management Policy Specification: From UML to DSML</t>
  </si>
  <si>
    <t>Benoît Combemale, Laurent Broto, Xavier Crégut, Michel J. Daydé, Daniel Hagimont:</t>
  </si>
  <si>
    <t>Heterogeneous Coupled Evolution of Software Languages</t>
  </si>
  <si>
    <t>Sander Vermolen, Eelco Visser</t>
  </si>
  <si>
    <t>Enriching Reverse Engineering with Annotations</t>
  </si>
  <si>
    <t>Andrea Brühlmann, Tudor Gîrba, Orla Greevy, Oscar Nierstrasz</t>
  </si>
  <si>
    <t>Towards a Formal Account of a Foundational Subset for Executable UML Models</t>
  </si>
  <si>
    <t>Michelle L. Crane, Jürgen Dingel</t>
  </si>
  <si>
    <t>A Lightweight Approach for Defining the Formal Semantics of a Modeling Language</t>
  </si>
  <si>
    <t>Pierre Kelsen, Qin Ma</t>
  </si>
  <si>
    <t>Adding Dependability Analysis Capabilities to the MARTE Profile</t>
  </si>
  <si>
    <t>Simona Bernardi, José Merseguer, Dorina C. Petriu</t>
  </si>
  <si>
    <t>Aspect-Oriented Model Weaving Beyond Model Composition and Model Transformation</t>
  </si>
  <si>
    <t>Pablo Sánchez, Lidia Fuentes, Dominik Stein, Stefan Hanenberg, Rainer Unland</t>
  </si>
  <si>
    <t>An Aspect-Oriented and Model-Driven Approach for Managing Dynamic Variability</t>
  </si>
  <si>
    <t>Brice Morin, Franck Fleurey, Nelly Bencomo, Jean-Marc Jézéquel, Arnor Solberg, Vegard Dehlen, Gordon S. Blair</t>
  </si>
  <si>
    <t>Managing Variability Complexity in Aspect-Oriented Modeling</t>
  </si>
  <si>
    <t>Brice Morin, Gilles Vanwormhoudt, Philippe Lahire, Alban Gaignard, Olivier Barais, Jean-Marc Jézéquel</t>
  </si>
  <si>
    <t>Mapping the UML2 Semantics of Associations to a Java Code Generation Model</t>
  </si>
  <si>
    <t>Dominik Gessenharter</t>
  </si>
  <si>
    <t>Meaningful Composite Structures</t>
  </si>
  <si>
    <t>Arnaud Cuccuru, Sébastien Gérard, Ansgar Radermacher</t>
  </si>
  <si>
    <t>A Systematic Approach to Connectors in a Multi-level Modeling Environment</t>
  </si>
  <si>
    <t>Matthias Gutheil, Bastian Kennel, Colin Atkinson</t>
  </si>
  <si>
    <t>General Mode Controller for Software on Artificial Satellite with Model-Based Validation Tool</t>
  </si>
  <si>
    <t>Toshihiro Obata, Teiichiro Inoue</t>
  </si>
  <si>
    <t>Uses and Abuses of the Stereotype Mechanism in UML 1.x and 2.0</t>
  </si>
  <si>
    <t>Brian Henderson-Sellers, Cesar Gonzalez-Perez</t>
  </si>
  <si>
    <t>Improving the Definition of UML</t>
  </si>
  <si>
    <t>Greg O'Keefe</t>
  </si>
  <si>
    <t>Use Case Driven Iterative Development: Hurdles and Solutions</t>
  </si>
  <si>
    <t>Santiago Ceria, Juan José Cukier</t>
  </si>
  <si>
    <t>Model-Driven Analysis and Synthesis of Concrete Syntax</t>
  </si>
  <si>
    <t>Pierre-Alain Muller, Franck Fleurey, Frédéric Fondement, Michel Hassenforder, Rémi Schneckenburger, Sébastien Gérard, Jean-Marc Jézéquel</t>
  </si>
  <si>
    <t>Correctly Defined Concrete Syntax for Visual Modeling Languages</t>
  </si>
  <si>
    <t>Thomas Baar</t>
  </si>
  <si>
    <t>Compositional MDA</t>
  </si>
  <si>
    <t>Louis van Gool, Teade Punter, Marc Hamilton, Remco van Engelen</t>
  </si>
  <si>
    <t>CUP 2.0: High-Level Modeling of Context-Sensitive Interactive Applications</t>
  </si>
  <si>
    <t>Jan Van den Bergh, Karin Coninx</t>
  </si>
  <si>
    <t>Domain Models Are NOT Aspect Free</t>
  </si>
  <si>
    <t>Awais Rashid, Ana Moreira</t>
  </si>
  <si>
    <t>A Slice of MDE with AOP: Transforming High-Level Business Rules to Aspects</t>
  </si>
  <si>
    <t>María Agustina Cibrán, Maja D'Hondt</t>
  </si>
  <si>
    <t>Package Merge in UML 2: Practice vs. Theory?</t>
  </si>
  <si>
    <t>Alanna Zito, Zinovy Diskin, Jürgen Dingel</t>
  </si>
  <si>
    <t>Merging Models with the Epsilon Merging Language (EML)</t>
  </si>
  <si>
    <t>Dimitrios S. Kolovos, Richard F. Paige, Fiona Polack</t>
  </si>
  <si>
    <t>Mappings, Maps and Tables: Towards Formal Semantics for Associations in UML2</t>
  </si>
  <si>
    <t>Zinovy Diskin, Jürgen Dingel</t>
  </si>
  <si>
    <t>Semantic Variations Among UML StateMachines</t>
  </si>
  <si>
    <t>Ali Taleghani, Joanne M. Atlee</t>
  </si>
  <si>
    <t>Facilitating the Definition of General Constraints in UML</t>
  </si>
  <si>
    <t>Dolors Costal, Cristina Gómez, Anna Queralt, Ruth Raventós, Ernest Teniente</t>
  </si>
  <si>
    <t>Towards a MOF/QVT-Based Domain Architecture for Model Driven Security</t>
  </si>
  <si>
    <t>Michael Hafner, Muhammad Alam, Ruth Breu</t>
  </si>
  <si>
    <t>MDA-Based Re-engineering with Object-Z</t>
  </si>
  <si>
    <t>Jörn Guy Süß, Tim McComb, Soon-Kyeong Kim, Luke Wildman, Geoffrey Watson</t>
  </si>
  <si>
    <t>A Model Transformation Semantics and Analysis Methodology for SecureUML</t>
  </si>
  <si>
    <t>Achim D. Brucker, Jürgen Doser, Burkhart Wolff</t>
  </si>
  <si>
    <t>David Hearnden, Michael Lawley, Kerry Raymond</t>
  </si>
  <si>
    <t>A Plugin-Based Language to Experiment with Model Transformation</t>
  </si>
  <si>
    <t>Jesús Sánchez Cuadrado, Jesús García Molina</t>
  </si>
  <si>
    <t>SiTra: Simple Transformations in Java</t>
  </si>
  <si>
    <t>David H. Akehurst, Behzad Bordbar, M. J. Evans, W. Gareth J. Howells, Klaus D. McDonald-Maier</t>
  </si>
  <si>
    <t>Analysis and Visualization of Behavioral Dependencies Among Distributed Objects Based on UML Models</t>
  </si>
  <si>
    <t>Vahid Garousi, Lionel C. Briand, Yvan Labiche</t>
  </si>
  <si>
    <t>Model Extraction Using Context Information</t>
  </si>
  <si>
    <t>Lucio Mauro Duarte, Jeff Kramer, Sebastián Uchitel</t>
  </si>
  <si>
    <t>Dynamic and Generic Manipulation of Models: From Introspection to Scripting</t>
  </si>
  <si>
    <t>Christophe Tombelle, Gilles Vanwormhoudt</t>
  </si>
  <si>
    <t>Model Transformation by Example</t>
  </si>
  <si>
    <t>Dániel Varró</t>
  </si>
  <si>
    <t>Graphical Definition of In-Place Transformations in the Eclipse Modeling Framework</t>
  </si>
  <si>
    <t>Enrico Biermann, Karsten Ehrig, Christian Köhler, Günter Kuhns, Gabriele Taentzer, Eduard Weiss</t>
  </si>
  <si>
    <t>Model Transformations? Transformation Models!</t>
  </si>
  <si>
    <t>Jean Bézivin, Fabian Büttner, Martin Gogolla, Frédéric Jouault, Ivan Kurtev, Arne Lindow</t>
  </si>
  <si>
    <t>A Mapping Language from Models to DI Diagrams</t>
  </si>
  <si>
    <t>Marcus Alanen, Torbjörn Lundkvist, Ivan Porres</t>
  </si>
  <si>
    <t>Basic Operations over Models Containing Subset and Union Properties</t>
  </si>
  <si>
    <t>Marcus Alanen, Ivan Porres</t>
  </si>
  <si>
    <t>A Metamodeling Approach to Pattern Specification</t>
  </si>
  <si>
    <t>Maged Elaasar, Lionel C. Briand, Yvan Labiche</t>
  </si>
  <si>
    <t>Building Abstractions in Class Models: Formal Concept Analysis in a Model-Driven Approach</t>
  </si>
  <si>
    <t>Gabriela Arévalo, Jean-Rémy Falleri, Marianne Huchard, Clémentine Nebut</t>
  </si>
  <si>
    <t>Lifting Metamodels to Ontologies: A Step to the Semantic Integration of Modeling Languages</t>
  </si>
  <si>
    <t>Gerti Kappel, Elisabeth Kapsammer, Horst Kargl, Gerhard Kramler, Thomas Reiter, Werner Retschitzegger, Wieland Schwinger, Manuel Wimmer</t>
  </si>
  <si>
    <t>Using Smalltalk as a Reflective Executable Meta-language</t>
  </si>
  <si>
    <t>Stéphane Ducasse, Tudor Gîrba</t>
  </si>
  <si>
    <t>An OCL-Based Technique for Specifying and Verifying Refinement-Oriented Transformations in MDE</t>
  </si>
  <si>
    <t>Claudia Pons, Diego García</t>
  </si>
  <si>
    <t>An OCL Semantics Specified with QVT</t>
  </si>
  <si>
    <t>Slavisa Markovic, Thomas Baar</t>
  </si>
  <si>
    <t>Specification of Invariability in OCL</t>
  </si>
  <si>
    <t>Piotr Kosiuczenko</t>
  </si>
  <si>
    <t>Framework-Specific Modeling Languages with Round-Trip Engineering</t>
  </si>
  <si>
    <t>Michal Antkiewicz, Krzysztof Czarnecki</t>
  </si>
  <si>
    <t>A Visualization Framework for the Modeling and Formal Analysis of High Assurance Systems</t>
  </si>
  <si>
    <t>Heather Goldsby, Betty H. C. Cheng, Sascha Konrad, Stephane Kamdoum</t>
  </si>
  <si>
    <t>Layered Class Diagrams: Supporting the Design Process</t>
  </si>
  <si>
    <t>Scott A. Hendrickson, Bryan Jett, André van der Hoek</t>
  </si>
  <si>
    <t>Using UML Activities for System-on-Chip Design and Synthesis</t>
  </si>
  <si>
    <t>Tim Schattkowsky, Jan Hendrik Hausmann, Gregor Engels</t>
  </si>
  <si>
    <t>A Formal Semantics of UML-RT</t>
  </si>
  <si>
    <t>Michael von der Beeck</t>
  </si>
  <si>
    <t>Part 1-1</t>
  </si>
  <si>
    <t>Part 1-2</t>
  </si>
  <si>
    <t>Part 1-3</t>
  </si>
  <si>
    <t>Part 1-4</t>
  </si>
  <si>
    <t>Part 1-6</t>
  </si>
  <si>
    <t>Part 1-7</t>
  </si>
  <si>
    <t>Part 1-8</t>
  </si>
  <si>
    <t>Part 1-9</t>
  </si>
  <si>
    <t>Part 1-10</t>
  </si>
  <si>
    <t>Part 1-11</t>
  </si>
  <si>
    <t>Part 1-12</t>
  </si>
  <si>
    <t>Part 1-13</t>
  </si>
  <si>
    <t>Part 1-14</t>
  </si>
  <si>
    <t>Part 1-15</t>
  </si>
  <si>
    <t>Part 1-16</t>
  </si>
  <si>
    <t>Part 1-17</t>
  </si>
  <si>
    <t>Part 1-18</t>
  </si>
  <si>
    <t>Part 1-19</t>
  </si>
  <si>
    <t>Part 1-20</t>
  </si>
  <si>
    <t>Part 1-21</t>
  </si>
  <si>
    <t>Part 1-22</t>
  </si>
  <si>
    <t>Part 1-23</t>
  </si>
  <si>
    <t>Part 1-24</t>
  </si>
  <si>
    <t>Part 1-25</t>
  </si>
  <si>
    <t>Part 1-26</t>
  </si>
  <si>
    <t>Part 1-27</t>
  </si>
  <si>
    <t>Part 2-1</t>
  </si>
  <si>
    <t>Part 2-2</t>
  </si>
  <si>
    <t>Part 2-3</t>
  </si>
  <si>
    <t>Part 2-4</t>
  </si>
  <si>
    <t>Part 2-5</t>
  </si>
  <si>
    <t>Part 2-6</t>
  </si>
  <si>
    <t>Part 2-7</t>
  </si>
  <si>
    <t>Part 2-8</t>
  </si>
  <si>
    <t>Part 2-9</t>
  </si>
  <si>
    <t>Part 2-10</t>
  </si>
  <si>
    <t>Part 2-11</t>
  </si>
  <si>
    <t>Part 2-12</t>
  </si>
  <si>
    <t>Part 2-13</t>
  </si>
  <si>
    <t>Part 2-14</t>
  </si>
  <si>
    <t>Part 2-15</t>
  </si>
  <si>
    <t>Part 2-16</t>
  </si>
  <si>
    <t>Part 2-17</t>
  </si>
  <si>
    <t>Part 2-18</t>
  </si>
  <si>
    <t>Part 2-19</t>
  </si>
  <si>
    <t>Part 2-20</t>
  </si>
  <si>
    <t>Part 2-21</t>
  </si>
  <si>
    <t>Part 2-22</t>
  </si>
  <si>
    <t>Part 2-23</t>
  </si>
  <si>
    <t>Part 2-24</t>
  </si>
  <si>
    <t>Part 2-25</t>
  </si>
  <si>
    <t>Part 2-26</t>
  </si>
  <si>
    <t>Part 2-27</t>
  </si>
  <si>
    <t>Model Driven Orchestration: Design for Service Compatibility</t>
  </si>
  <si>
    <t>Markus Voelter</t>
  </si>
  <si>
    <t>Embedded Software Development with Projectional Language Workbenches</t>
  </si>
  <si>
    <t>Georg Grossmann, Michael Schrefl, Markus Stumptner</t>
  </si>
  <si>
    <t>Brice Morin, Jacques Klein, Jörg Kienzle, Jean-Marc Jézéquel</t>
  </si>
  <si>
    <t>Flexible Model Element Introduction Policies for Aspect-Oriented Modeling</t>
  </si>
  <si>
    <t>Christian Gerth, Jochen Malte Küster, Markus Luckey, Gregor Engels</t>
  </si>
  <si>
    <t>Precise Detection of Conflicting Change Operations Using Process Model Terms</t>
  </si>
  <si>
    <t>Stefan Berger, Georg Grossmann, Markus Stumptner, Michael Schrefl</t>
  </si>
  <si>
    <t>Metamodel-Based Information Integration at Industrial Scale</t>
  </si>
  <si>
    <t>Daniel Méndez Fernández, Birgit Penzenstadler, Marco Kuhrmann, Manfred Broy</t>
  </si>
  <si>
    <t>A Meta Model for Artefact-Orientation: Fundamentals and Lessons Learned in Requirements Engineering</t>
  </si>
  <si>
    <t>Shahram Esmaeilsabzali, Nancy A. Day, Joanne M. Atlee</t>
  </si>
  <si>
    <t>A Common Framework for Synchronization in Requirements Modelling Languages</t>
  </si>
  <si>
    <t>Kevin Lano, Shekoufeh Kolahdouz Rahimi</t>
  </si>
  <si>
    <t>Slicing of UML Models Using Model Transformations</t>
  </si>
  <si>
    <t>Tirdad Rahmani, Daniel Oberle, Marco Dahms</t>
  </si>
  <si>
    <t>An Adjustable Transformation from OWL to Ecore</t>
  </si>
  <si>
    <t>Emilio Insfrán, Javier Gonzalez-Huerta, Silvia Abrahão</t>
  </si>
  <si>
    <t>Design Guidelines for the Development of Quality-Driven Model Transformations</t>
  </si>
  <si>
    <t>Vinay Kulkarni, Sreedhar Reddy, Asha Rajbhoj</t>
  </si>
  <si>
    <t>Scaling Up Model Driven Engineering - Experience and Lessons Learnt</t>
  </si>
  <si>
    <t>Emilio Rodriguez Priego, Francisco José García Izquierdo, Angel Luis Rubio</t>
  </si>
  <si>
    <t>Modeling Issues: a Survival Guide for a Non-expert Modeler</t>
  </si>
  <si>
    <t>Mappings that assist with separation of architectural style from application content</t>
  </si>
  <si>
    <t>Hamid Bagheri, Kevin J. Sullivan</t>
  </si>
  <si>
    <t>Monarch: Model-Based Development of Software Architectures</t>
  </si>
  <si>
    <t>Gerd Kainz, Christian Buckl, Stephan Sommer, Alois Knoll</t>
  </si>
  <si>
    <t>Model-to-Metamodel Transformation for the Development of Component-Based Systems</t>
  </si>
  <si>
    <t>Juan de Lara, Esther Guerra</t>
  </si>
  <si>
    <t>Generic Meta-modelling with Concepts, Templates and Mixin Layers</t>
  </si>
  <si>
    <t>Thomas Kühne</t>
  </si>
  <si>
    <t>An Observer-Based Notion of Model Inheritance</t>
  </si>
  <si>
    <t>Florian Noyrit, Sébastien Gérard, François Terrier, Bran Selic</t>
  </si>
  <si>
    <t>Consistent Modeling Using Multiple UML Profiles</t>
  </si>
  <si>
    <t>Esther Guerra, Juan de Lara, Dimitrios S. Kolovos, Richard F. Paige</t>
  </si>
  <si>
    <t>Inter-modelling: From Theory to Practice</t>
  </si>
  <si>
    <t>An AADL-Based Approach to Variability Modeling of Automotive Control Systems</t>
  </si>
  <si>
    <t>Shin'ichi Shiraishi</t>
  </si>
  <si>
    <t>Hans Grönniger, Dirk Reiss, Bernhard Rumpe</t>
  </si>
  <si>
    <t>Towards a Semantics of Activity Diagrams with Semantic Variation Points</t>
  </si>
  <si>
    <t>Automatically Discovering Properties That Specify the Latent Behavior of UML Models</t>
  </si>
  <si>
    <t>Andrew Diniz da Costa, Viviane Torres da Silva, Alessandro Garcia, Carlos José Pereira de Lucena</t>
  </si>
  <si>
    <t>Improving Test Models for Large Scale Industrial Systems: An Inquisitive Study</t>
  </si>
  <si>
    <t>Rapid UI Development for Enterprise Applications: Combining Manual and Model-Driven Techniques</t>
  </si>
  <si>
    <t>Arne Schramm, André Preußner, Matthias Heinrich, Lars Vogel</t>
  </si>
  <si>
    <t>António Miguel Rosado da Cruz, João Pascoal Faria</t>
  </si>
  <si>
    <t>A Metamodel-Based Approach for Automatic User Interface Generation</t>
  </si>
  <si>
    <t>Lukman Ab Rahim, Jon Whittle</t>
  </si>
  <si>
    <t>Verifying Semantic Conformance of State Machine-to-Java Code Generators</t>
  </si>
  <si>
    <t>Levi Lucio, Bruno Barroca, Vasco Amaral</t>
  </si>
  <si>
    <t>A Technique for Automatic Validation of Model Transformations</t>
  </si>
  <si>
    <t>Thorsten Arendt, Enrico Biermann, Stefan Jurack, Christian Krause, Gabriele Taentzer</t>
  </si>
  <si>
    <t>Henshin: Advanced Concepts and Tools for In-Place EMF Model Transformations</t>
  </si>
  <si>
    <t>Olivier Beaudoux, Arnaud Blouin, Olivier Barais, Jean-Marc Jézéquel</t>
  </si>
  <si>
    <t>Active Operations on Collections</t>
  </si>
  <si>
    <t>Integration of transformation languages at different steps of model transformation development</t>
  </si>
  <si>
    <t>Proceedings chapter</t>
  </si>
  <si>
    <t>Perdita Stevens</t>
  </si>
  <si>
    <t>Bidirectional Model Transformations in QVT: Semantic Issues and Open Questions</t>
  </si>
  <si>
    <t>Joel Greenyer, Ekkart Kindler</t>
  </si>
  <si>
    <t>Reconciling TGGs with QVT</t>
  </si>
  <si>
    <t>Bert Vanhooff, Dhouha Ayed, Stefan Van Baelen, Wouter Joosen, Yolande Berbers</t>
  </si>
  <si>
    <t>UniTI: A Unified Transformation Infrastructure</t>
  </si>
  <si>
    <t>Anders Hessellund, Krzysztof Czarnecki, Andrzej Wasowski</t>
  </si>
  <si>
    <t>Guided Development with Multiple Domain-Specific Languages</t>
  </si>
  <si>
    <t>Frédéric Massicotte, Mathieu Couture, Lionel C. Briand, Yvan Labiche</t>
  </si>
  <si>
    <t>Model-Driven, Network-Context Sensitive Intrusion Detection</t>
  </si>
  <si>
    <t>Dragan Gasevic, Nima Kaviani, Marek Hatala</t>
  </si>
  <si>
    <t>On Metamodeling in Megamodels</t>
  </si>
  <si>
    <t>Rodrigo Ramos, Olivier Barais, Jean-Marc Jézéquel</t>
  </si>
  <si>
    <t>Matching Model-Snippets</t>
  </si>
  <si>
    <t>Jochen Malte Küster, Ksenia Ryndina</t>
  </si>
  <si>
    <t>Improving Inconsistency Resolution with Side-Effect Evaluation and Costs</t>
  </si>
  <si>
    <t>Praveen K. Jayaraman, Jon Whittle, Ahmed M. Elkhodary, Hassan Gomaa</t>
  </si>
  <si>
    <t>Model Composition in Product Lines and Feature Interaction Detection Using Critical Pair Analysis</t>
  </si>
  <si>
    <t>Frank Weil, Brian E. Mastenbrook, David Nelson, Paul Dietz, Aswin van den Berg</t>
  </si>
  <si>
    <t>Automated Semantic Analysis of Design Models</t>
  </si>
  <si>
    <t>Friedrich Steimann, Thomas Kühne</t>
  </si>
  <si>
    <t>Piecewise Modelling with State Subtypes</t>
  </si>
  <si>
    <t>Holger Kampffmeyer, Steffen Zschaler</t>
  </si>
  <si>
    <t>Finding the Pattern You Need: The Design Pattern Intent Ontology</t>
  </si>
  <si>
    <t>Noi Sukaviriya, Vibha Sinha, Thejaswini Ramachandra, Senthil Mani</t>
  </si>
  <si>
    <t>Model-Driven Approach for Managing Human Interface Design Life Cycle</t>
  </si>
  <si>
    <t>Andreas Pleuss, Arnd Vitzthum, Heinrich Hussmann</t>
  </si>
  <si>
    <t>Integrating Heterogeneous Tools into Model-Centric Development of Interactive Applications</t>
  </si>
  <si>
    <t>Arnaud Cuccuru, Chokri Mraidha, François Terrier, Sébastien Gérard</t>
  </si>
  <si>
    <t>Enhancing UML Extensions with Operational Semantics</t>
  </si>
  <si>
    <t>Holger Krahn, Bernhard Rumpe, Steven Völkel</t>
  </si>
  <si>
    <t>Integrated Definition of Abstract and Concrete Syntax for Textual Languages</t>
  </si>
  <si>
    <t>Jon Oldevik, Øystein Haugen</t>
  </si>
  <si>
    <t>Architectural Aspects in UML</t>
  </si>
  <si>
    <t>Gabor Batori, Zoltan Theisz, Domonkos Asztalos</t>
  </si>
  <si>
    <t>Domain Specific Modeling Methodology for Reconfigurable Networked Systems</t>
  </si>
  <si>
    <t>Minmin Han, Christine Hofmeister</t>
  </si>
  <si>
    <t>Relating Navigation and Request Routing Models in Web Applications</t>
  </si>
  <si>
    <t>Vina Ermagan, Ingolf H. Krüger</t>
  </si>
  <si>
    <t>A UML2 Profile for Service Modeling</t>
  </si>
  <si>
    <t>Marco Brambilla, Jordi Cabot, Sara Comai</t>
  </si>
  <si>
    <t>Automatic Generation of Workflow-Extended Domain Models</t>
  </si>
  <si>
    <t>Alan W. Brown, Marc Delbaere, Simon K. Johnston</t>
  </si>
  <si>
    <t>A Practical Perspective on the Design and Implementation of Service-Oriented Solutions</t>
  </si>
  <si>
    <t>Ethan K. Jackson, Janos Sztipanovits</t>
  </si>
  <si>
    <t>Constructive Techniques for Meta- and Model-Level Reasoning</t>
  </si>
  <si>
    <t>David A. Basin, Manuel Clavel, Jürgen Doser, Marina Egea</t>
  </si>
  <si>
    <t>A Metamodel-Based Approach for Analyzing Security-Design Models</t>
  </si>
  <si>
    <t>Kyriakos Anastasakis, Behzad Bordbar, Geri Georg, Indrakshi Ray</t>
  </si>
  <si>
    <t>UML2Alloy: A Challenging Model Transformation</t>
  </si>
  <si>
    <t>Sascha Konrad, Heather Goldsby, Betty H. C. Cheng</t>
  </si>
  <si>
    <t>i2MAP : An Incremental and Iterative Modeling and Analysis Process</t>
  </si>
  <si>
    <t>Philippe Lahire, Brice Morin, Gilles Vanwormhoudt, Alban Gaignard, Olivier Barais, Jean-Marc Jézéquel</t>
  </si>
  <si>
    <t>Introducing Variability into Aspect-Oriented Modeling Approaches</t>
  </si>
  <si>
    <t>Jon Whittle, Ana Moreira, João Araújo, Praveen K. Jayaraman, Ahmed M. Elkhodary, Rasheed Rabbi</t>
  </si>
  <si>
    <t>An Expressive Aspect Composition Language for UML State Diagrams</t>
  </si>
  <si>
    <t>Introduce cross-cutting behaviour with aspects in UML state machines</t>
  </si>
  <si>
    <t>Gefei Zhang, Matthias M. Hölzl, Alexander Knapp</t>
  </si>
  <si>
    <t>Enhancing UML State Machines with Aspects</t>
  </si>
  <si>
    <t>Michal Smialek, Jacek Bojarski, Wiktor Nowakowski, Albert Ambroziewicz, Tomasz Straszak</t>
  </si>
  <si>
    <t>Complementary Use Case Scenario Representations Based on Domain Vocabularies</t>
  </si>
  <si>
    <t>Charles André, Frédéric Mallet, Robert de Simone</t>
  </si>
  <si>
    <t>Modeling Time(s)</t>
  </si>
  <si>
    <t>Gregory Zoughbi, Lionel C. Briand, Yvan Labiche</t>
  </si>
  <si>
    <t>A UML Profile for Developing Airworthiness-Compliant (RTCA DO-178B), Safety-Critical Software</t>
  </si>
  <si>
    <t>Mark Hibberd, Michael Lawley, Kerry Raymond</t>
  </si>
  <si>
    <t>Forensic Debugging of Model Transformations</t>
  </si>
  <si>
    <t>Orest Pilskalns, Scott Wallace, Filaret Ilas</t>
  </si>
  <si>
    <t>Runtime Debugging Using Reverse-Engineered UML</t>
  </si>
  <si>
    <t>Kai Xu, Donglin Liang</t>
  </si>
  <si>
    <t>Formally Defining a Graphical Language for Monitoring and Checking Object Interactions</t>
  </si>
  <si>
    <t>Jörg Kienzle, Alexandre Denault, Hans Vangheluwe</t>
  </si>
  <si>
    <t>Model-Based Design of Computer-Controlled Game Character Behavior</t>
  </si>
  <si>
    <t>Pierre-Alain Muller, Frédéric Fondement, Benoit Baudry</t>
  </si>
  <si>
    <t>Modeling Modeling</t>
  </si>
  <si>
    <t>Sagar Sen, Naouel Moha, Benoit Baudry, Jean-Marc Jézéquel</t>
  </si>
  <si>
    <t>Meta-model Pruning</t>
  </si>
  <si>
    <t>Marko Boskovic, Wilhelm Hasselbring</t>
  </si>
  <si>
    <t>Model Driven Performance Measurement and Assessment with MoDePeMART</t>
  </si>
  <si>
    <t>John Lloyd, Jan Jürjens</t>
  </si>
  <si>
    <t>Security Analysis of a Biometric Authentication System Using UMLsec and JML</t>
  </si>
  <si>
    <t>Raphaël Chenouard, Frédéric Jouault</t>
  </si>
  <si>
    <t>Automatically Discovering Hidden Transformation Chaining Constraints</t>
  </si>
  <si>
    <t>Mathias Kleiner, Patrick Albert, Jean Bézivin</t>
  </si>
  <si>
    <t>Christian Thum, Michael Schwind, Martin Schader</t>
  </si>
  <si>
    <t>SLIM - A Lightweight Environment for Synchronous Collaborative Modeling</t>
  </si>
  <si>
    <t>Christian Gerth, Jochen Malte Küster, Gregor Engels</t>
  </si>
  <si>
    <t>Language-Independent Change Management of Process Models</t>
  </si>
  <si>
    <t>Lars Bendix, Pär Emanuelsson</t>
  </si>
  <si>
    <t>Requirements for Practical Model Merge - An Industrial Perspective</t>
  </si>
  <si>
    <t>Stefan Jurack, Gabriele Taentzer</t>
  </si>
  <si>
    <t>Towards Composite Model Transformations Using Distributed Graph Transformation Concepts</t>
  </si>
  <si>
    <t>Hartmut Ehrig, Claudia Ermel, Frank Hermann, Ulrike Prange</t>
  </si>
  <si>
    <t>Petra Brosch, Philip Langer, Martina Seidl, Konrad Wieland, Manuel Wimmer, Gerti Kappel, Werner Retschitzegger, Wieland Schwinger</t>
  </si>
  <si>
    <t>An Example Is Worth a Thousand Words: Composite Operation Modeling By-Example</t>
  </si>
  <si>
    <t>Gunter Mussbacher, Daniel Amyot, Jon Whittle</t>
  </si>
  <si>
    <t>Shahar Maoz, Jani Metsä, Mika Katara</t>
  </si>
  <si>
    <t>Model-Based Testing Using LSCs and S2A</t>
  </si>
  <si>
    <t>Rahul Mohan, Vinay Kulkarni</t>
  </si>
  <si>
    <t>Model Driven Development of Graphical User Interfaces for Enterprise Business Applications - Experience, Lessons Learnt and a Way Forward</t>
  </si>
  <si>
    <t>Milan Milanovic, Dragan Gasevic, Gerd Wagner, Marek Hatala</t>
  </si>
  <si>
    <t>István Ráth, Gergely Varró, Dániel Varró</t>
  </si>
  <si>
    <t>Change-Driven Model Transformations</t>
  </si>
  <si>
    <t>Christian Soltenborn, Gregor Engels</t>
  </si>
  <si>
    <t>Towards Test-Driven Semantics Specification</t>
  </si>
  <si>
    <t>Man-Kit Leung, Thomas Mandl, Edward A. Lee, Elizabeth Latronico, Charles P. Shelton, Stavros Tripakis, Ben Lickly</t>
  </si>
  <si>
    <t>Tobias Walter, Fernando Silva Parreiras, Steffen Staab</t>
  </si>
  <si>
    <t>OntoDSL: An Ontology-Based Framework for Domain-Specific Languages</t>
  </si>
  <si>
    <t>Philippe Dhaussy, Pierre Yves Pillain, Stephen Creff, Amine Raji, Yves Le Traon, Benoit Baudry</t>
  </si>
  <si>
    <t>Evaluating Context Descriptions and Property Definition Patterns for Software Formal Validation</t>
  </si>
  <si>
    <t>Betty H. C. Cheng, Peter Sawyer, Nelly Bencomo, Jon Whittle</t>
  </si>
  <si>
    <t>Shahar Maoz</t>
  </si>
  <si>
    <t>Jacques Klein, Jörg Kienzle, Brice Morin, Jean-Marc Jézéquel</t>
  </si>
  <si>
    <t>Jon Oldevik, Massimiliano Menarini, Ingolf Krüger</t>
  </si>
  <si>
    <t>Jendrik Johannes, Steffen Zschaler, Miguel A. Fernández, Antonio Castillo, Dimitrios S. Kolovos, Richard F. Paige</t>
  </si>
  <si>
    <t>Andrés Yie, Rubby Casallas, Dennis Wagelaar, Dirk Deridder</t>
  </si>
  <si>
    <t>An Approach for Evolving Transformation Chains</t>
  </si>
  <si>
    <t>Zamira Daw, Marcus Vetter</t>
  </si>
  <si>
    <t>Frank Alexander Kraemer, Peter Herrmann</t>
  </si>
  <si>
    <t>Automated Encapsulation of UML Activities for Incremental Development and Verification</t>
  </si>
  <si>
    <t>Doron Drusinsky, Man-tak Shing</t>
  </si>
  <si>
    <t>Using UML Statecharts with Knowledge Logic Guards</t>
  </si>
  <si>
    <t>Naeem Esfahani, Sam Malek, João Pedro Sousa, Hassan Gomaa, Daniel A. Menascé</t>
  </si>
  <si>
    <t>Franck Fleurey, Arnor Solberg</t>
  </si>
  <si>
    <t>Michael Shtelma, Mario Cartsburg, Nikola Milanovic</t>
  </si>
  <si>
    <t>Naouel Moha, Vincent Mahé, Olivier Barais, Jean-Marc Jézéquel</t>
  </si>
  <si>
    <t>Arnaud Cuccuru, Ansgar Radermacher, Sébastien Gérard, François Terrier</t>
  </si>
  <si>
    <t>Joanna Chimiak-Opoka</t>
  </si>
  <si>
    <t>OCLLib, OCLUnit, OCLDoc: Pragmatic Extensions for the Object Constraint Language</t>
  </si>
  <si>
    <t>María Victoria Cengarle, Hans Grönniger, Bernhard Rumpe</t>
  </si>
  <si>
    <t>Christa Schwanninger, Iris Groher, Christoph Elsner, Martin Lehofer</t>
  </si>
  <si>
    <t>Variability Modelling throughout the Product Line Lifecycle</t>
  </si>
  <si>
    <t>Brice Morin, Gilles Perrouin, Philippe Lahire, Olivier Barais, Gilles Vanwormhoudt, Jean-Marc Jézéquel</t>
  </si>
  <si>
    <t>Anantha Narayanan, Tihamer Levendovszky, Daniel Balasubramanian, Gabor Karsai</t>
  </si>
  <si>
    <t>Automatic Domain Model Migration to Manage Metamodel Evolution</t>
  </si>
  <si>
    <t>Yu Sun, Jules White, Jeff Gray</t>
  </si>
  <si>
    <t>Manuel Wimmer, Angelika Kusel, Johannes Schönböck, Gerti Kappel, Werner Retschitzegger, Wieland Schwinger</t>
  </si>
  <si>
    <t>Reviving QVT Relations: Model-Based Debugging Using Colored Petri Nets</t>
  </si>
  <si>
    <t>Pau Giner, Vicente Pelechano</t>
  </si>
  <si>
    <t>Gábor Bergmann, Ákos Horváth, István Ráth, Dániel Varró and András Balogh, et al.</t>
  </si>
  <si>
    <t>Incremental Evaluation of Model Queries over EMF Models</t>
  </si>
  <si>
    <t>Part1-5</t>
  </si>
  <si>
    <t>transML: A Family of Languages to Model Model Transformations</t>
  </si>
  <si>
    <t>Esther Guerra, Juan de Lara, Dimitrios S. Kolovos, Richard F. Paige and Osmar Marchi dos Santos</t>
  </si>
  <si>
    <t>Avg</t>
  </si>
  <si>
    <t>Empirical</t>
  </si>
  <si>
    <t>No Comparison</t>
  </si>
  <si>
    <t>42 (82%)</t>
  </si>
  <si>
    <t>36 (80%)</t>
  </si>
  <si>
    <t>39 (67%)</t>
  </si>
  <si>
    <t>45 (78%)</t>
  </si>
  <si>
    <t>33 (61%)</t>
  </si>
  <si>
    <t>6 (12%)</t>
  </si>
  <si>
    <t>2 (4%)</t>
  </si>
  <si>
    <t>8 (14%)</t>
  </si>
  <si>
    <t>5 (9%)</t>
  </si>
  <si>
    <t>8 (15%)</t>
  </si>
  <si>
    <t>29 (10%)</t>
  </si>
  <si>
    <t>0 (0%)</t>
  </si>
  <si>
    <t>5 (11%)</t>
  </si>
  <si>
    <t>2 (3%)</t>
  </si>
  <si>
    <t>4 (7%)</t>
  </si>
  <si>
    <t>13 (4%)</t>
  </si>
  <si>
    <t>1 (2%)</t>
  </si>
  <si>
    <t>7 (2%)</t>
  </si>
  <si>
    <t>12 (4%)</t>
  </si>
  <si>
    <t>3 (5%)</t>
  </si>
  <si>
    <t>3 (6%)</t>
  </si>
  <si>
    <t>10 (3%)</t>
  </si>
  <si>
    <t>195 (73%)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</si>
</sst>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1"/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0" fillId="0" borderId="2" xfId="0" applyFill="1" applyBorder="1"/>
    <xf numFmtId="0" fontId="0" fillId="0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9" fontId="0" fillId="0" borderId="1" xfId="2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9" fontId="0" fillId="0" borderId="4" xfId="2" applyFont="1" applyBorder="1" applyAlignment="1">
      <alignment vertical="center"/>
    </xf>
    <xf numFmtId="9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9" fontId="0" fillId="0" borderId="8" xfId="2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9" fontId="0" fillId="0" borderId="2" xfId="2" applyFont="1" applyBorder="1" applyAlignment="1">
      <alignment horizontal="right" vertical="center"/>
    </xf>
    <xf numFmtId="9" fontId="0" fillId="0" borderId="9" xfId="2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0" fontId="0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6" xfId="0" applyFill="1" applyBorder="1" applyAlignment="1">
      <alignment vertical="center" wrapText="1"/>
    </xf>
    <xf numFmtId="16" fontId="0" fillId="2" borderId="0" xfId="0" applyNumberFormat="1" applyFont="1" applyFill="1" applyAlignment="1">
      <alignment vertical="center" wrapText="1"/>
    </xf>
    <xf numFmtId="16" fontId="0" fillId="0" borderId="0" xfId="0" applyNumberFormat="1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9" fontId="0" fillId="0" borderId="0" xfId="0" applyNumberForma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9" fontId="0" fillId="0" borderId="13" xfId="2" applyFont="1" applyBorder="1" applyAlignment="1">
      <alignment vertical="center"/>
    </xf>
    <xf numFmtId="9" fontId="0" fillId="0" borderId="7" xfId="2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0" xfId="0" applyNumberFormat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2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2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6" fillId="3" borderId="16" xfId="2" applyNumberFormat="1" applyFont="1" applyFill="1" applyBorder="1" applyAlignment="1">
      <alignment horizontal="center" vertical="center"/>
    </xf>
    <xf numFmtId="9" fontId="6" fillId="3" borderId="10" xfId="2" applyFont="1" applyFill="1" applyBorder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9" fontId="6" fillId="3" borderId="16" xfId="2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66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Summary!$C$12</c:f>
              <c:strCache>
                <c:ptCount val="1"/>
                <c:pt idx="0">
                  <c:v>No Evaluation</c:v>
                </c:pt>
              </c:strCache>
            </c:strRef>
          </c:tx>
          <c:invertIfNegative val="0"/>
          <c:cat>
            <c:numRef>
              <c:f>Summary!$A$14:$A$18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Summary!$C$14:$C$18</c:f>
              <c:numCache>
                <c:formatCode>0%</c:formatCode>
                <c:ptCount val="5"/>
                <c:pt idx="0">
                  <c:v>0.82352941176470584</c:v>
                </c:pt>
                <c:pt idx="1">
                  <c:v>0.8</c:v>
                </c:pt>
                <c:pt idx="2">
                  <c:v>0.67241379310344829</c:v>
                </c:pt>
                <c:pt idx="3">
                  <c:v>0.77586206896551724</c:v>
                </c:pt>
                <c:pt idx="4">
                  <c:v>0.61111111111111116</c:v>
                </c:pt>
              </c:numCache>
            </c:numRef>
          </c:val>
        </c:ser>
        <c:ser>
          <c:idx val="1"/>
          <c:order val="1"/>
          <c:tx>
            <c:strRef>
              <c:f>Summary!$D$13</c:f>
              <c:strCache>
                <c:ptCount val="1"/>
                <c:pt idx="0">
                  <c:v>No Comparison</c:v>
                </c:pt>
              </c:strCache>
            </c:strRef>
          </c:tx>
          <c:invertIfNegative val="0"/>
          <c:cat>
            <c:numRef>
              <c:f>Summary!$A$14:$A$18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Summary!$D$14:$D$18</c:f>
              <c:numCache>
                <c:formatCode>0%</c:formatCode>
                <c:ptCount val="5"/>
                <c:pt idx="0">
                  <c:v>0.11764705882352941</c:v>
                </c:pt>
                <c:pt idx="1">
                  <c:v>4.4444444444444446E-2</c:v>
                </c:pt>
                <c:pt idx="2">
                  <c:v>0.13793103448275862</c:v>
                </c:pt>
                <c:pt idx="3">
                  <c:v>8.6206896551724144E-2</c:v>
                </c:pt>
                <c:pt idx="4">
                  <c:v>0.14814814814814814</c:v>
                </c:pt>
              </c:numCache>
            </c:numRef>
          </c:val>
        </c:ser>
        <c:ser>
          <c:idx val="2"/>
          <c:order val="2"/>
          <c:tx>
            <c:strRef>
              <c:f>Summary!$E$13</c:f>
              <c:strCache>
                <c:ptCount val="1"/>
                <c:pt idx="0">
                  <c:v>Comparison</c:v>
                </c:pt>
              </c:strCache>
            </c:strRef>
          </c:tx>
          <c:invertIfNegative val="0"/>
          <c:cat>
            <c:numRef>
              <c:f>Summary!$A$14:$A$18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Summary!$E$14:$E$18</c:f>
              <c:numCache>
                <c:formatCode>0%</c:formatCode>
                <c:ptCount val="5"/>
                <c:pt idx="0">
                  <c:v>0</c:v>
                </c:pt>
                <c:pt idx="1">
                  <c:v>0.1111111111111111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7.407407407407407E-2</c:v>
                </c:pt>
              </c:numCache>
            </c:numRef>
          </c:val>
        </c:ser>
        <c:ser>
          <c:idx val="3"/>
          <c:order val="3"/>
          <c:tx>
            <c:strRef>
              <c:f>Summary!$F$13</c:f>
              <c:strCache>
                <c:ptCount val="1"/>
                <c:pt idx="0">
                  <c:v>Observation</c:v>
                </c:pt>
              </c:strCache>
            </c:strRef>
          </c:tx>
          <c:invertIfNegative val="0"/>
          <c:cat>
            <c:numRef>
              <c:f>Summary!$A$14:$A$18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Summary!$F$14:$F$18</c:f>
              <c:numCache>
                <c:formatCode>0%</c:formatCode>
                <c:ptCount val="5"/>
                <c:pt idx="0">
                  <c:v>1.9607843137254902E-2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3.7037037037037035E-2</c:v>
                </c:pt>
              </c:numCache>
            </c:numRef>
          </c:val>
        </c:ser>
        <c:ser>
          <c:idx val="5"/>
          <c:order val="4"/>
          <c:tx>
            <c:strRef>
              <c:f>Summary!$G$13</c:f>
              <c:strCache>
                <c:ptCount val="1"/>
                <c:pt idx="0">
                  <c:v>Controlled Experiment</c:v>
                </c:pt>
              </c:strCache>
            </c:strRef>
          </c:tx>
          <c:invertIfNegative val="0"/>
          <c:cat>
            <c:numRef>
              <c:f>Summary!$A$14:$A$18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Summary!$G$14:$G$18</c:f>
              <c:numCache>
                <c:formatCode>0%</c:formatCode>
                <c:ptCount val="5"/>
                <c:pt idx="0">
                  <c:v>1.9607843137254902E-2</c:v>
                </c:pt>
                <c:pt idx="1">
                  <c:v>4.4444444444444446E-2</c:v>
                </c:pt>
                <c:pt idx="2">
                  <c:v>6.8965517241379309E-2</c:v>
                </c:pt>
                <c:pt idx="3">
                  <c:v>1.7241379310344827E-2</c:v>
                </c:pt>
                <c:pt idx="4">
                  <c:v>7.407407407407407E-2</c:v>
                </c:pt>
              </c:numCache>
            </c:numRef>
          </c:val>
        </c:ser>
        <c:ser>
          <c:idx val="4"/>
          <c:order val="5"/>
          <c:tx>
            <c:strRef>
              <c:f>Summary!$H$13</c:f>
              <c:strCache>
                <c:ptCount val="1"/>
                <c:pt idx="0">
                  <c:v>Formative Case Study</c:v>
                </c:pt>
              </c:strCache>
            </c:strRef>
          </c:tx>
          <c:invertIfNegative val="0"/>
          <c:cat>
            <c:numRef>
              <c:f>Summary!$A$14:$A$18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Summary!$H$14:$H$18</c:f>
              <c:numCache>
                <c:formatCode>0%</c:formatCode>
                <c:ptCount val="5"/>
                <c:pt idx="0">
                  <c:v>1.9607843137254902E-2</c:v>
                </c:pt>
                <c:pt idx="1">
                  <c:v>0</c:v>
                </c:pt>
                <c:pt idx="2">
                  <c:v>5.1724137931034482E-2</c:v>
                </c:pt>
                <c:pt idx="3">
                  <c:v>5.1724137931034482E-2</c:v>
                </c:pt>
                <c:pt idx="4">
                  <c:v>5.5555555555555552E-2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28864"/>
        <c:axId val="81430400"/>
      </c:barChart>
      <c:catAx>
        <c:axId val="814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430400"/>
        <c:crossesAt val="1.0000000000000002E-2"/>
        <c:auto val="1"/>
        <c:lblAlgn val="ctr"/>
        <c:lblOffset val="100"/>
        <c:noMultiLvlLbl val="0"/>
      </c:catAx>
      <c:valAx>
        <c:axId val="81430400"/>
        <c:scaling>
          <c:logBase val="10"/>
          <c:orientation val="minMax"/>
          <c:max val="1"/>
          <c:min val="1.0000000000000002E-2"/>
        </c:scaling>
        <c:delete val="0"/>
        <c:axPos val="l"/>
        <c:numFmt formatCode="0%" sourceLinked="1"/>
        <c:majorTickMark val="out"/>
        <c:minorTickMark val="none"/>
        <c:tickLblPos val="nextTo"/>
        <c:crossAx val="81428864"/>
        <c:crosses val="autoZero"/>
        <c:crossBetween val="between"/>
        <c:majorUnit val="10"/>
        <c:minorUnit val="10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Tables!$B$2</c:f>
              <c:strCache>
                <c:ptCount val="1"/>
                <c:pt idx="0">
                  <c:v>No Evaluation</c:v>
                </c:pt>
              </c:strCache>
            </c:strRef>
          </c:tx>
          <c:xVal>
            <c:numRef>
              <c:f>Tables!$A$4:$A$8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xVal>
          <c:yVal>
            <c:numRef>
              <c:f>Tables!$B$4:$B$8</c:f>
              <c:numCache>
                <c:formatCode>0%</c:formatCode>
                <c:ptCount val="5"/>
                <c:pt idx="0">
                  <c:v>0.82352941176470584</c:v>
                </c:pt>
                <c:pt idx="1">
                  <c:v>0.8</c:v>
                </c:pt>
                <c:pt idx="2">
                  <c:v>0.67241379310344829</c:v>
                </c:pt>
                <c:pt idx="3">
                  <c:v>0.77586206896551724</c:v>
                </c:pt>
                <c:pt idx="4">
                  <c:v>0.61111111111111116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Tables!$C$3</c:f>
              <c:strCache>
                <c:ptCount val="1"/>
                <c:pt idx="0">
                  <c:v>No Comparison</c:v>
                </c:pt>
              </c:strCache>
            </c:strRef>
          </c:tx>
          <c:xVal>
            <c:numRef>
              <c:f>Tables!$A$4:$A$8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xVal>
          <c:yVal>
            <c:numRef>
              <c:f>Tables!$C$4:$C$8</c:f>
              <c:numCache>
                <c:formatCode>0%</c:formatCode>
                <c:ptCount val="5"/>
                <c:pt idx="0">
                  <c:v>0.11764705882352941</c:v>
                </c:pt>
                <c:pt idx="1">
                  <c:v>4.4444444444444446E-2</c:v>
                </c:pt>
                <c:pt idx="2">
                  <c:v>0.13793103448275862</c:v>
                </c:pt>
                <c:pt idx="3">
                  <c:v>8.6206896551724144E-2</c:v>
                </c:pt>
                <c:pt idx="4">
                  <c:v>0.14814814814814814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Tables!$J$3</c:f>
              <c:strCache>
                <c:ptCount val="1"/>
                <c:pt idx="0">
                  <c:v>Empirical</c:v>
                </c:pt>
              </c:strCache>
            </c:strRef>
          </c:tx>
          <c:xVal>
            <c:numRef>
              <c:f>Tables!$A$4:$A$8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xVal>
          <c:yVal>
            <c:numRef>
              <c:f>Tables!$J$4:$J$8</c:f>
              <c:numCache>
                <c:formatCode>0%</c:formatCode>
                <c:ptCount val="5"/>
                <c:pt idx="0">
                  <c:v>5.8823529411764705E-2</c:v>
                </c:pt>
                <c:pt idx="1">
                  <c:v>0.15555555555555556</c:v>
                </c:pt>
                <c:pt idx="2">
                  <c:v>0.18965517241379309</c:v>
                </c:pt>
                <c:pt idx="3">
                  <c:v>0.13793103448275862</c:v>
                </c:pt>
                <c:pt idx="4">
                  <c:v>0.24074074074074073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97472"/>
        <c:axId val="81499264"/>
      </c:scatterChart>
      <c:valAx>
        <c:axId val="81497472"/>
        <c:scaling>
          <c:orientation val="minMax"/>
          <c:max val="2010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crossAx val="81499264"/>
        <c:crosses val="autoZero"/>
        <c:crossBetween val="midCat"/>
        <c:majorUnit val="1"/>
      </c:valAx>
      <c:valAx>
        <c:axId val="8149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crossAx val="8149747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8"/>
          </c:dPt>
          <c:dPt>
            <c:idx val="1"/>
            <c:bubble3D val="0"/>
            <c:explosion val="8"/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Summary!$G$22:$G$27</c:f>
              <c:strCache>
                <c:ptCount val="6"/>
                <c:pt idx="0">
                  <c:v>No Evaluation</c:v>
                </c:pt>
                <c:pt idx="1">
                  <c:v>No Comparison</c:v>
                </c:pt>
                <c:pt idx="2">
                  <c:v>Comparison</c:v>
                </c:pt>
                <c:pt idx="3">
                  <c:v>Observation</c:v>
                </c:pt>
                <c:pt idx="4">
                  <c:v>Controlled Experiment</c:v>
                </c:pt>
                <c:pt idx="5">
                  <c:v>Formative Case Study</c:v>
                </c:pt>
              </c:strCache>
            </c:strRef>
          </c:cat>
          <c:val>
            <c:numRef>
              <c:f>Summary!$I$22:$I$27</c:f>
              <c:numCache>
                <c:formatCode>0%</c:formatCode>
                <c:ptCount val="6"/>
                <c:pt idx="0">
                  <c:v>0.73308270676691734</c:v>
                </c:pt>
                <c:pt idx="1">
                  <c:v>0.10902255639097744</c:v>
                </c:pt>
                <c:pt idx="2">
                  <c:v>4.8872180451127817E-2</c:v>
                </c:pt>
                <c:pt idx="3">
                  <c:v>2.6315789473684209E-2</c:v>
                </c:pt>
                <c:pt idx="4">
                  <c:v>4.5112781954887216E-2</c:v>
                </c:pt>
                <c:pt idx="5">
                  <c:v>3.7593984962406013E-2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451808795097041"/>
          <c:y val="0.37577451592158567"/>
          <c:w val="0.1895626304688493"/>
          <c:h val="0.2484509681568286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25191" cy="62581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ingerlink.com/content/978-3-642-04424-3/contents/" TargetMode="External"/><Relationship Id="rId2" Type="http://schemas.openxmlformats.org/officeDocument/2006/relationships/hyperlink" Target="http://www.springerlink.com/content/978-3-540-75208-0/contents/" TargetMode="External"/><Relationship Id="rId1" Type="http://schemas.openxmlformats.org/officeDocument/2006/relationships/hyperlink" Target="http://www.springerlink.com/content/978-3-642-16144-5/contents/" TargetMode="External"/><Relationship Id="rId6" Type="http://schemas.openxmlformats.org/officeDocument/2006/relationships/hyperlink" Target="http://www.springerlink.com/content/978-3-642-16128-5/contents/" TargetMode="External"/><Relationship Id="rId5" Type="http://schemas.openxmlformats.org/officeDocument/2006/relationships/hyperlink" Target="http://www.springerlink.com/content/978-3-540-45772-5/contents/" TargetMode="External"/><Relationship Id="rId4" Type="http://schemas.openxmlformats.org/officeDocument/2006/relationships/hyperlink" Target="http://www.springerlink.com/content/978-3-540-87874-2/content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9" sqref="B19"/>
    </sheetView>
  </sheetViews>
  <sheetFormatPr defaultRowHeight="15" x14ac:dyDescent="0.25"/>
  <cols>
    <col min="1" max="1" width="18.140625" bestFit="1" customWidth="1"/>
    <col min="2" max="2" width="62.85546875" bestFit="1" customWidth="1"/>
    <col min="3" max="3" width="11.140625" bestFit="1" customWidth="1"/>
    <col min="4" max="4" width="16.140625" bestFit="1" customWidth="1"/>
  </cols>
  <sheetData>
    <row r="1" spans="1:4" x14ac:dyDescent="0.3">
      <c r="A1" t="s">
        <v>329</v>
      </c>
      <c r="B1" s="8" t="s">
        <v>332</v>
      </c>
      <c r="C1" t="s">
        <v>330</v>
      </c>
      <c r="D1" t="s">
        <v>330</v>
      </c>
    </row>
    <row r="2" spans="1:4" x14ac:dyDescent="0.3">
      <c r="A2" t="s">
        <v>118</v>
      </c>
      <c r="B2" s="8" t="s">
        <v>120</v>
      </c>
      <c r="C2" s="9" t="s">
        <v>3</v>
      </c>
      <c r="D2" t="s">
        <v>6</v>
      </c>
    </row>
    <row r="3" spans="1:4" x14ac:dyDescent="0.3">
      <c r="A3" t="s">
        <v>327</v>
      </c>
      <c r="B3" s="8" t="s">
        <v>328</v>
      </c>
      <c r="C3" t="s">
        <v>330</v>
      </c>
      <c r="D3" t="s">
        <v>330</v>
      </c>
    </row>
    <row r="4" spans="1:4" x14ac:dyDescent="0.3">
      <c r="A4" t="s">
        <v>119</v>
      </c>
      <c r="B4" s="8" t="s">
        <v>121</v>
      </c>
      <c r="C4" s="9" t="s">
        <v>3</v>
      </c>
      <c r="D4" s="6" t="s">
        <v>135</v>
      </c>
    </row>
    <row r="5" spans="1:4" x14ac:dyDescent="0.3">
      <c r="A5" t="s">
        <v>116</v>
      </c>
      <c r="B5" s="8" t="s">
        <v>117</v>
      </c>
      <c r="C5" s="9" t="s">
        <v>48</v>
      </c>
      <c r="D5" t="s">
        <v>49</v>
      </c>
    </row>
    <row r="6" spans="1:4" x14ac:dyDescent="0.3">
      <c r="A6" t="s">
        <v>326</v>
      </c>
      <c r="B6" s="8" t="s">
        <v>331</v>
      </c>
      <c r="C6" s="16" t="s">
        <v>48</v>
      </c>
      <c r="D6" t="s">
        <v>49</v>
      </c>
    </row>
  </sheetData>
  <conditionalFormatting sqref="D4">
    <cfRule type="expression" dxfId="65" priority="1">
      <formula>"H&gt;0"</formula>
    </cfRule>
  </conditionalFormatting>
  <hyperlinks>
    <hyperlink ref="B5" r:id="rId1"/>
    <hyperlink ref="B2" r:id="rId2"/>
    <hyperlink ref="B4" r:id="rId3"/>
    <hyperlink ref="B3" r:id="rId4"/>
    <hyperlink ref="B1" r:id="rId5"/>
    <hyperlink ref="B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"/>
  <sheetViews>
    <sheetView topLeftCell="A10" workbookViewId="0">
      <selection activeCell="J34" sqref="J34"/>
    </sheetView>
  </sheetViews>
  <sheetFormatPr defaultColWidth="9.140625" defaultRowHeight="15" x14ac:dyDescent="0.25"/>
  <cols>
    <col min="1" max="1" width="6.7109375" style="12" bestFit="1" customWidth="1"/>
    <col min="2" max="2" width="5.42578125" style="1" bestFit="1" customWidth="1"/>
    <col min="3" max="3" width="11.85546875" style="1" customWidth="1"/>
    <col min="4" max="4" width="14.42578125" style="1" bestFit="1" customWidth="1"/>
    <col min="5" max="5" width="11.5703125" style="1" bestFit="1" customWidth="1"/>
    <col min="6" max="6" width="20.7109375" style="1" customWidth="1"/>
    <col min="7" max="7" width="28.28515625" style="1" customWidth="1"/>
    <col min="8" max="8" width="18.28515625" style="1" customWidth="1"/>
    <col min="9" max="9" width="11.7109375" style="1" customWidth="1"/>
    <col min="10" max="10" width="25.85546875" style="1" bestFit="1" customWidth="1"/>
    <col min="11" max="11" width="23.5703125" style="1" bestFit="1" customWidth="1"/>
    <col min="12" max="16384" width="9.140625" style="1"/>
  </cols>
  <sheetData>
    <row r="1" spans="1:51" ht="14.45" x14ac:dyDescent="0.3">
      <c r="A1" s="94" t="s">
        <v>449</v>
      </c>
      <c r="B1" s="94"/>
      <c r="C1" s="94"/>
      <c r="D1" s="94"/>
      <c r="E1" s="94"/>
      <c r="F1" s="94"/>
      <c r="G1" s="94"/>
      <c r="H1" s="94"/>
      <c r="I1" s="94"/>
    </row>
    <row r="2" spans="1:51" x14ac:dyDescent="0.25">
      <c r="A2" s="95" t="s">
        <v>446</v>
      </c>
      <c r="B2" s="56"/>
      <c r="C2" s="56"/>
      <c r="D2" s="97" t="s">
        <v>386</v>
      </c>
      <c r="E2" s="97"/>
      <c r="F2" s="98" t="s">
        <v>387</v>
      </c>
      <c r="G2" s="95"/>
      <c r="H2" s="58"/>
      <c r="I2" s="56"/>
    </row>
    <row r="3" spans="1:51" s="5" customFormat="1" x14ac:dyDescent="0.25">
      <c r="A3" s="96"/>
      <c r="B3" s="57" t="s">
        <v>137</v>
      </c>
      <c r="C3" s="57" t="s">
        <v>450</v>
      </c>
      <c r="D3" s="25" t="s">
        <v>384</v>
      </c>
      <c r="E3" s="25" t="s">
        <v>52</v>
      </c>
      <c r="F3" s="25" t="s">
        <v>452</v>
      </c>
      <c r="G3" s="57" t="s">
        <v>385</v>
      </c>
      <c r="H3" s="57" t="s">
        <v>451</v>
      </c>
      <c r="I3" s="57" t="s">
        <v>138</v>
      </c>
    </row>
    <row r="4" spans="1:51" ht="14.45" x14ac:dyDescent="0.3">
      <c r="A4" s="12">
        <v>2006</v>
      </c>
      <c r="B4" s="13">
        <f>'2006'!A55</f>
        <v>51</v>
      </c>
      <c r="C4" s="10">
        <f>'2006'!F55</f>
        <v>42</v>
      </c>
      <c r="D4" s="10">
        <f>'2006'!G55</f>
        <v>6</v>
      </c>
      <c r="E4" s="10">
        <f>'2006'!H55</f>
        <v>0</v>
      </c>
      <c r="F4" s="10">
        <f>'2006'!I55</f>
        <v>1</v>
      </c>
      <c r="G4" s="10">
        <f>'2006'!J55</f>
        <v>1</v>
      </c>
      <c r="H4" s="10">
        <f>'2006'!K55</f>
        <v>1</v>
      </c>
      <c r="I4" s="54">
        <f t="shared" ref="I4:I8" si="0">SUM(C4:H4)</f>
        <v>51</v>
      </c>
    </row>
    <row r="5" spans="1:51" x14ac:dyDescent="0.25">
      <c r="A5" s="12">
        <v>2007</v>
      </c>
      <c r="B5" s="10">
        <f>'2007'!A48</f>
        <v>45</v>
      </c>
      <c r="C5" s="10">
        <f>'2007'!F48</f>
        <v>36</v>
      </c>
      <c r="D5" s="10">
        <f>'2007'!G48</f>
        <v>2</v>
      </c>
      <c r="E5" s="10">
        <f>'2007'!H48</f>
        <v>5</v>
      </c>
      <c r="F5" s="10">
        <f>'2007'!I48</f>
        <v>0</v>
      </c>
      <c r="G5" s="10">
        <f>'2007'!J48</f>
        <v>2</v>
      </c>
      <c r="H5" s="10">
        <f>'2007'!K48</f>
        <v>0</v>
      </c>
      <c r="I5" s="54">
        <f t="shared" si="0"/>
        <v>45</v>
      </c>
    </row>
    <row r="6" spans="1:51" x14ac:dyDescent="0.25">
      <c r="A6" s="12">
        <v>2008</v>
      </c>
      <c r="B6" s="10">
        <f>'2008'!A61</f>
        <v>58</v>
      </c>
      <c r="C6" s="10">
        <f>'2008'!F61</f>
        <v>39</v>
      </c>
      <c r="D6" s="10">
        <f>'2008'!G61</f>
        <v>8</v>
      </c>
      <c r="E6" s="10">
        <f>'2008'!H61</f>
        <v>2</v>
      </c>
      <c r="F6" s="10">
        <f>'2008'!I61</f>
        <v>2</v>
      </c>
      <c r="G6" s="10">
        <f>'2008'!J61</f>
        <v>4</v>
      </c>
      <c r="H6" s="10">
        <f>'2008'!K61</f>
        <v>3</v>
      </c>
      <c r="I6" s="54">
        <f t="shared" si="0"/>
        <v>58</v>
      </c>
      <c r="J6" s="6"/>
    </row>
    <row r="7" spans="1:51" x14ac:dyDescent="0.25">
      <c r="A7" s="12">
        <v>2009</v>
      </c>
      <c r="B7" s="10">
        <f>'2009'!A61</f>
        <v>58</v>
      </c>
      <c r="C7" s="10">
        <f>'2009'!F61</f>
        <v>45</v>
      </c>
      <c r="D7" s="10">
        <f>'2009'!G61</f>
        <v>5</v>
      </c>
      <c r="E7" s="10">
        <f>'2009'!H61</f>
        <v>2</v>
      </c>
      <c r="F7" s="10">
        <f>'2009'!I61</f>
        <v>2</v>
      </c>
      <c r="G7" s="10">
        <f>'2009'!J61</f>
        <v>1</v>
      </c>
      <c r="H7" s="10">
        <f>'2009'!K61</f>
        <v>3</v>
      </c>
      <c r="I7" s="54">
        <f t="shared" si="0"/>
        <v>58</v>
      </c>
      <c r="J7" s="6"/>
    </row>
    <row r="8" spans="1:51" s="21" customFormat="1" x14ac:dyDescent="0.25">
      <c r="A8" s="11">
        <v>2010</v>
      </c>
      <c r="B8" s="20">
        <f>'2010'!A57</f>
        <v>54</v>
      </c>
      <c r="C8" s="20">
        <f>'2010'!F57</f>
        <v>33</v>
      </c>
      <c r="D8" s="20">
        <f>'2010'!G57</f>
        <v>8</v>
      </c>
      <c r="E8" s="20">
        <f>'2010'!H57</f>
        <v>4</v>
      </c>
      <c r="F8" s="20">
        <f>'2010'!I57</f>
        <v>2</v>
      </c>
      <c r="G8" s="20">
        <f>'2010'!J57</f>
        <v>4</v>
      </c>
      <c r="H8" s="20">
        <f>'2010'!K57</f>
        <v>3</v>
      </c>
      <c r="I8" s="55">
        <f t="shared" si="0"/>
        <v>54</v>
      </c>
      <c r="J8" s="10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spans="1:51" x14ac:dyDescent="0.25">
      <c r="A9" s="12" t="s">
        <v>137</v>
      </c>
      <c r="B9" s="1">
        <f t="shared" ref="B9:I9" si="1">SUM(B4:B8)</f>
        <v>266</v>
      </c>
      <c r="C9" s="1">
        <f t="shared" si="1"/>
        <v>195</v>
      </c>
      <c r="D9" s="1">
        <f t="shared" si="1"/>
        <v>29</v>
      </c>
      <c r="E9" s="1">
        <f t="shared" si="1"/>
        <v>13</v>
      </c>
      <c r="F9" s="1">
        <f t="shared" si="1"/>
        <v>7</v>
      </c>
      <c r="G9" s="1">
        <f t="shared" si="1"/>
        <v>12</v>
      </c>
      <c r="H9" s="1">
        <f t="shared" si="1"/>
        <v>10</v>
      </c>
      <c r="I9" s="1">
        <f t="shared" si="1"/>
        <v>266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1" ht="14.45" x14ac:dyDescent="0.3"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1" x14ac:dyDescent="0.25">
      <c r="A11" s="94" t="s">
        <v>448</v>
      </c>
      <c r="B11" s="94"/>
      <c r="C11" s="94"/>
      <c r="D11" s="94"/>
      <c r="E11" s="94"/>
      <c r="F11" s="94"/>
      <c r="G11" s="94"/>
      <c r="H11" s="94"/>
      <c r="I11" s="94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1" x14ac:dyDescent="0.25">
      <c r="A12" s="95" t="s">
        <v>446</v>
      </c>
      <c r="B12" s="49"/>
      <c r="C12" s="99" t="s">
        <v>450</v>
      </c>
      <c r="D12" s="97" t="s">
        <v>386</v>
      </c>
      <c r="E12" s="97"/>
      <c r="F12" s="98" t="s">
        <v>387</v>
      </c>
      <c r="G12" s="95"/>
      <c r="H12" s="51"/>
      <c r="I12" s="1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1" x14ac:dyDescent="0.25">
      <c r="A13" s="96"/>
      <c r="B13" s="38"/>
      <c r="C13" s="100"/>
      <c r="D13" s="38" t="s">
        <v>867</v>
      </c>
      <c r="E13" s="38" t="s">
        <v>52</v>
      </c>
      <c r="F13" s="25" t="s">
        <v>452</v>
      </c>
      <c r="G13" s="38" t="s">
        <v>385</v>
      </c>
      <c r="H13" s="50" t="s">
        <v>451</v>
      </c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1" x14ac:dyDescent="0.25">
      <c r="A14" s="12">
        <v>2006</v>
      </c>
      <c r="B14" s="13"/>
      <c r="C14" s="19">
        <f t="shared" ref="C14:H17" si="2">C4/$B4</f>
        <v>0.82352941176470584</v>
      </c>
      <c r="D14" s="19">
        <f t="shared" si="2"/>
        <v>0.11764705882352941</v>
      </c>
      <c r="E14" s="19">
        <f t="shared" si="2"/>
        <v>0</v>
      </c>
      <c r="F14" s="19">
        <f t="shared" si="2"/>
        <v>1.9607843137254902E-2</v>
      </c>
      <c r="G14" s="19">
        <f t="shared" si="2"/>
        <v>1.9607843137254902E-2</v>
      </c>
      <c r="H14" s="52">
        <f t="shared" si="2"/>
        <v>1.9607843137254902E-2</v>
      </c>
      <c r="I14" s="34"/>
      <c r="J14" s="48"/>
      <c r="K14" s="4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1" x14ac:dyDescent="0.25">
      <c r="A15" s="12">
        <v>2007</v>
      </c>
      <c r="B15" s="10"/>
      <c r="C15" s="19">
        <f t="shared" si="2"/>
        <v>0.8</v>
      </c>
      <c r="D15" s="19">
        <f t="shared" si="2"/>
        <v>4.4444444444444446E-2</v>
      </c>
      <c r="E15" s="19">
        <f t="shared" si="2"/>
        <v>0.1111111111111111</v>
      </c>
      <c r="F15" s="19">
        <f t="shared" si="2"/>
        <v>0</v>
      </c>
      <c r="G15" s="19">
        <f t="shared" si="2"/>
        <v>4.4444444444444446E-2</v>
      </c>
      <c r="H15" s="52">
        <f t="shared" si="2"/>
        <v>0</v>
      </c>
      <c r="I15" s="34"/>
      <c r="J15" s="48"/>
      <c r="K15" s="48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1" x14ac:dyDescent="0.25">
      <c r="A16" s="12">
        <v>2008</v>
      </c>
      <c r="B16" s="10"/>
      <c r="C16" s="19">
        <f t="shared" si="2"/>
        <v>0.67241379310344829</v>
      </c>
      <c r="D16" s="19">
        <f t="shared" si="2"/>
        <v>0.13793103448275862</v>
      </c>
      <c r="E16" s="19">
        <f t="shared" si="2"/>
        <v>3.4482758620689655E-2</v>
      </c>
      <c r="F16" s="19">
        <f t="shared" si="2"/>
        <v>3.4482758620689655E-2</v>
      </c>
      <c r="G16" s="19">
        <f t="shared" si="2"/>
        <v>6.8965517241379309E-2</v>
      </c>
      <c r="H16" s="52">
        <f t="shared" si="2"/>
        <v>5.1724137931034482E-2</v>
      </c>
      <c r="I16" s="34"/>
      <c r="J16" s="48"/>
      <c r="K16" s="48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1" x14ac:dyDescent="0.25">
      <c r="A17" s="12">
        <v>2009</v>
      </c>
      <c r="B17" s="10"/>
      <c r="C17" s="19">
        <f t="shared" si="2"/>
        <v>0.77586206896551724</v>
      </c>
      <c r="D17" s="19">
        <f t="shared" si="2"/>
        <v>8.6206896551724144E-2</v>
      </c>
      <c r="E17" s="19">
        <f t="shared" si="2"/>
        <v>3.4482758620689655E-2</v>
      </c>
      <c r="F17" s="19">
        <f t="shared" si="2"/>
        <v>3.4482758620689655E-2</v>
      </c>
      <c r="G17" s="19">
        <f t="shared" si="2"/>
        <v>1.7241379310344827E-2</v>
      </c>
      <c r="H17" s="52">
        <f t="shared" si="2"/>
        <v>5.1724137931034482E-2</v>
      </c>
      <c r="I17" s="34"/>
      <c r="J17" s="48"/>
      <c r="K17" s="48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1" s="21" customFormat="1" x14ac:dyDescent="0.25">
      <c r="A18" s="11">
        <v>2010</v>
      </c>
      <c r="B18" s="20"/>
      <c r="C18" s="22">
        <f t="shared" ref="C18:H18" si="3">C8/$B8</f>
        <v>0.61111111111111116</v>
      </c>
      <c r="D18" s="22">
        <f t="shared" si="3"/>
        <v>0.14814814814814814</v>
      </c>
      <c r="E18" s="22">
        <f t="shared" si="3"/>
        <v>7.407407407407407E-2</v>
      </c>
      <c r="F18" s="22">
        <f t="shared" si="3"/>
        <v>3.7037037037037035E-2</v>
      </c>
      <c r="G18" s="22">
        <f t="shared" si="3"/>
        <v>7.407407407407407E-2</v>
      </c>
      <c r="H18" s="53">
        <f t="shared" si="3"/>
        <v>5.5555555555555552E-2</v>
      </c>
      <c r="I18" s="34"/>
      <c r="J18" s="48"/>
      <c r="K18" s="48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spans="1:51" x14ac:dyDescent="0.25">
      <c r="A19" s="24" t="s">
        <v>137</v>
      </c>
      <c r="C19" s="23">
        <f t="shared" ref="C19:H19" si="4">C9/$B9</f>
        <v>0.73308270676691734</v>
      </c>
      <c r="D19" s="23">
        <f t="shared" si="4"/>
        <v>0.10902255639097744</v>
      </c>
      <c r="E19" s="23">
        <f t="shared" si="4"/>
        <v>4.8872180451127817E-2</v>
      </c>
      <c r="F19" s="23">
        <f t="shared" si="4"/>
        <v>2.6315789473684209E-2</v>
      </c>
      <c r="G19" s="23">
        <f t="shared" si="4"/>
        <v>4.5112781954887216E-2</v>
      </c>
      <c r="H19" s="23">
        <f t="shared" si="4"/>
        <v>3.7593984962406013E-2</v>
      </c>
      <c r="I19" s="23"/>
    </row>
    <row r="20" spans="1:51" x14ac:dyDescent="0.25">
      <c r="C20" s="23"/>
    </row>
    <row r="21" spans="1:51" x14ac:dyDescent="0.25">
      <c r="G21" s="32" t="s">
        <v>447</v>
      </c>
      <c r="H21" s="32"/>
    </row>
    <row r="22" spans="1:51" x14ac:dyDescent="0.25">
      <c r="G22" s="27" t="s">
        <v>450</v>
      </c>
      <c r="H22" s="35"/>
      <c r="I22" s="28">
        <f>C19</f>
        <v>0.73308270676691734</v>
      </c>
    </row>
    <row r="23" spans="1:51" x14ac:dyDescent="0.25">
      <c r="G23" s="29" t="s">
        <v>867</v>
      </c>
      <c r="H23" s="36"/>
      <c r="I23" s="30">
        <f>D19</f>
        <v>0.10902255639097744</v>
      </c>
    </row>
    <row r="24" spans="1:51" x14ac:dyDescent="0.25">
      <c r="G24" s="29" t="s">
        <v>52</v>
      </c>
      <c r="H24" s="36"/>
      <c r="I24" s="30">
        <f>E19</f>
        <v>4.8872180451127817E-2</v>
      </c>
    </row>
    <row r="25" spans="1:51" x14ac:dyDescent="0.25">
      <c r="G25" s="29" t="s">
        <v>452</v>
      </c>
      <c r="H25" s="36"/>
      <c r="I25" s="30">
        <f>F19</f>
        <v>2.6315789473684209E-2</v>
      </c>
    </row>
    <row r="26" spans="1:51" x14ac:dyDescent="0.25">
      <c r="G26" s="29" t="s">
        <v>385</v>
      </c>
      <c r="H26" s="36"/>
      <c r="I26" s="30">
        <f>G19</f>
        <v>4.5112781954887216E-2</v>
      </c>
    </row>
    <row r="27" spans="1:51" ht="14.45" x14ac:dyDescent="0.3">
      <c r="G27" s="26" t="s">
        <v>451</v>
      </c>
      <c r="H27" s="33"/>
      <c r="I27" s="31">
        <f>H19</f>
        <v>3.7593984962406013E-2</v>
      </c>
    </row>
    <row r="29" spans="1:51" ht="14.45" x14ac:dyDescent="0.3">
      <c r="A29" s="89"/>
      <c r="B29" s="47"/>
      <c r="C29" s="47"/>
      <c r="D29" s="47"/>
      <c r="E29" s="47"/>
      <c r="F29" s="47"/>
      <c r="G29" s="47"/>
      <c r="H29" s="47"/>
    </row>
    <row r="30" spans="1:51" x14ac:dyDescent="0.25">
      <c r="A30" s="93"/>
      <c r="B30" s="92"/>
      <c r="C30" s="92"/>
      <c r="D30" s="93"/>
      <c r="E30" s="93"/>
      <c r="F30" s="93"/>
      <c r="G30" s="93"/>
      <c r="H30" s="91"/>
      <c r="I30" s="47"/>
    </row>
    <row r="31" spans="1:51" x14ac:dyDescent="0.25">
      <c r="A31" s="93"/>
      <c r="B31" s="91"/>
      <c r="C31" s="91"/>
      <c r="D31" s="91"/>
      <c r="E31" s="91"/>
      <c r="F31" s="91"/>
      <c r="G31" s="91"/>
      <c r="H31" s="91"/>
      <c r="I31" s="47"/>
    </row>
    <row r="32" spans="1:51" ht="14.45" x14ac:dyDescent="0.3">
      <c r="A32" s="89"/>
      <c r="B32" s="90"/>
      <c r="C32" s="90"/>
      <c r="D32" s="90"/>
      <c r="E32" s="90"/>
      <c r="F32" s="90"/>
      <c r="G32" s="90"/>
      <c r="H32" s="90"/>
      <c r="I32" s="47"/>
    </row>
    <row r="33" spans="1:9" ht="14.45" x14ac:dyDescent="0.3">
      <c r="A33" s="89"/>
      <c r="B33" s="90"/>
      <c r="C33" s="90"/>
      <c r="D33" s="90"/>
      <c r="E33" s="90"/>
      <c r="F33" s="90"/>
      <c r="G33" s="90"/>
      <c r="H33" s="90"/>
      <c r="I33" s="47"/>
    </row>
    <row r="34" spans="1:9" ht="14.45" x14ac:dyDescent="0.3">
      <c r="A34" s="89"/>
      <c r="B34" s="90"/>
      <c r="C34" s="90"/>
      <c r="D34" s="90"/>
      <c r="E34" s="90"/>
      <c r="F34" s="90"/>
      <c r="G34" s="90"/>
      <c r="H34" s="90"/>
      <c r="I34" s="47"/>
    </row>
    <row r="35" spans="1:9" ht="14.45" x14ac:dyDescent="0.3">
      <c r="A35" s="89"/>
      <c r="B35" s="90"/>
      <c r="C35" s="90"/>
      <c r="D35" s="90"/>
      <c r="E35" s="90"/>
      <c r="F35" s="90"/>
      <c r="G35" s="90"/>
      <c r="H35" s="90"/>
      <c r="I35" s="47"/>
    </row>
    <row r="36" spans="1:9" ht="14.45" x14ac:dyDescent="0.3">
      <c r="A36" s="89"/>
      <c r="B36" s="90"/>
      <c r="C36" s="90"/>
      <c r="D36" s="90"/>
      <c r="E36" s="90"/>
      <c r="F36" s="90"/>
      <c r="G36" s="90"/>
      <c r="H36" s="90"/>
      <c r="I36" s="47"/>
    </row>
    <row r="37" spans="1:9" ht="14.45" x14ac:dyDescent="0.3">
      <c r="A37" s="89"/>
      <c r="B37" s="90"/>
      <c r="C37" s="90"/>
      <c r="D37" s="90"/>
      <c r="E37" s="90"/>
      <c r="F37" s="90"/>
      <c r="G37" s="90"/>
      <c r="H37" s="90"/>
    </row>
    <row r="38" spans="1:9" ht="14.45" x14ac:dyDescent="0.3">
      <c r="A38" s="89"/>
      <c r="B38" s="47"/>
      <c r="C38" s="47"/>
      <c r="D38" s="47"/>
      <c r="E38" s="47"/>
      <c r="F38" s="47"/>
      <c r="G38" s="47"/>
      <c r="H38" s="47"/>
    </row>
    <row r="39" spans="1:9" ht="14.45" x14ac:dyDescent="0.3">
      <c r="A39" s="89"/>
      <c r="B39" s="47"/>
      <c r="C39" s="47"/>
      <c r="D39" s="47"/>
      <c r="E39" s="47"/>
      <c r="F39" s="47"/>
      <c r="G39" s="47"/>
      <c r="H39" s="47"/>
    </row>
  </sheetData>
  <autoFilter ref="A1:J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30:A31"/>
    <mergeCell ref="D30:E30"/>
    <mergeCell ref="F30:G30"/>
    <mergeCell ref="A11:I11"/>
    <mergeCell ref="A1:I1"/>
    <mergeCell ref="A12:A13"/>
    <mergeCell ref="D2:E2"/>
    <mergeCell ref="F2:G2"/>
    <mergeCell ref="D12:E12"/>
    <mergeCell ref="F12:G12"/>
    <mergeCell ref="C12:C13"/>
    <mergeCell ref="A2: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16" zoomScaleNormal="100" workbookViewId="0">
      <selection activeCell="H12" sqref="H12"/>
    </sheetView>
  </sheetViews>
  <sheetFormatPr defaultColWidth="9.140625" defaultRowHeight="15" x14ac:dyDescent="0.25"/>
  <cols>
    <col min="1" max="1" width="6.7109375" style="1" customWidth="1"/>
    <col min="2" max="2" width="10.85546875" style="1" bestFit="1" customWidth="1"/>
    <col min="3" max="3" width="11.5703125" style="1" bestFit="1" customWidth="1"/>
    <col min="4" max="4" width="9.28515625" style="1" bestFit="1" customWidth="1"/>
    <col min="5" max="5" width="9.5703125" style="1" bestFit="1" customWidth="1"/>
    <col min="6" max="6" width="16.85546875" style="1" bestFit="1" customWidth="1"/>
    <col min="7" max="7" width="16.5703125" style="1" bestFit="1" customWidth="1"/>
    <col min="8" max="8" width="21.5703125" style="1" bestFit="1" customWidth="1"/>
    <col min="9" max="10" width="9.140625" style="1"/>
    <col min="11" max="12" width="4.5703125" style="1" bestFit="1" customWidth="1"/>
    <col min="13" max="13" width="10.85546875" style="1" bestFit="1" customWidth="1"/>
    <col min="14" max="14" width="11.5703125" style="1" bestFit="1" customWidth="1"/>
    <col min="15" max="15" width="9.28515625" style="1" bestFit="1" customWidth="1"/>
    <col min="16" max="16" width="9.5703125" style="1" bestFit="1" customWidth="1"/>
    <col min="17" max="17" width="16.85546875" style="1" bestFit="1" customWidth="1"/>
    <col min="18" max="18" width="16.5703125" style="1" bestFit="1" customWidth="1"/>
    <col min="19" max="16384" width="9.140625" style="1"/>
  </cols>
  <sheetData>
    <row r="1" spans="1:18" ht="15.75" thickBot="1" x14ac:dyDescent="0.3"/>
    <row r="2" spans="1:18" ht="15.75" thickTop="1" x14ac:dyDescent="0.25">
      <c r="A2" s="101" t="s">
        <v>446</v>
      </c>
      <c r="B2" s="101" t="s">
        <v>450</v>
      </c>
      <c r="C2" s="101" t="s">
        <v>386</v>
      </c>
      <c r="D2" s="101"/>
      <c r="E2" s="101" t="s">
        <v>387</v>
      </c>
      <c r="F2" s="101"/>
      <c r="G2" s="101"/>
    </row>
    <row r="3" spans="1:18" x14ac:dyDescent="0.25">
      <c r="A3" s="102"/>
      <c r="B3" s="102"/>
      <c r="C3" s="71" t="s">
        <v>867</v>
      </c>
      <c r="D3" s="71" t="s">
        <v>52</v>
      </c>
      <c r="E3" s="65" t="s">
        <v>452</v>
      </c>
      <c r="F3" s="65" t="s">
        <v>385</v>
      </c>
      <c r="G3" s="65" t="s">
        <v>451</v>
      </c>
      <c r="J3" s="1" t="s">
        <v>866</v>
      </c>
    </row>
    <row r="4" spans="1:18" x14ac:dyDescent="0.25">
      <c r="A4" s="66">
        <v>2006</v>
      </c>
      <c r="B4" s="76">
        <v>0.82352941176470584</v>
      </c>
      <c r="C4" s="76">
        <v>0.11764705882352941</v>
      </c>
      <c r="D4" s="76">
        <v>0</v>
      </c>
      <c r="E4" s="76">
        <v>1.9607843137254902E-2</v>
      </c>
      <c r="F4" s="76">
        <v>1.9607843137254902E-2</v>
      </c>
      <c r="G4" s="76">
        <v>1.9607843137254902E-2</v>
      </c>
      <c r="H4" s="83">
        <f>C4/SUM(C4:G4)</f>
        <v>0.66666666666666674</v>
      </c>
      <c r="I4" s="23">
        <f>SUM(E4:G4)</f>
        <v>5.8823529411764705E-2</v>
      </c>
      <c r="J4" s="23">
        <f>SUM(D4:G4)</f>
        <v>5.8823529411764705E-2</v>
      </c>
    </row>
    <row r="5" spans="1:18" x14ac:dyDescent="0.25">
      <c r="A5" s="65">
        <v>2007</v>
      </c>
      <c r="B5" s="77">
        <v>0.8</v>
      </c>
      <c r="C5" s="77">
        <v>4.4444444444444446E-2</v>
      </c>
      <c r="D5" s="77">
        <v>0.1111111111111111</v>
      </c>
      <c r="E5" s="77">
        <v>0</v>
      </c>
      <c r="F5" s="77">
        <v>4.4444444444444446E-2</v>
      </c>
      <c r="G5" s="77">
        <v>0</v>
      </c>
      <c r="H5" s="83">
        <f t="shared" ref="H5:H10" si="0">C5/SUM(C5:G5)</f>
        <v>0.22222222222222221</v>
      </c>
      <c r="I5" s="23">
        <f t="shared" ref="I5:I8" si="1">SUM(E5:G5)</f>
        <v>4.4444444444444446E-2</v>
      </c>
      <c r="J5" s="23">
        <f t="shared" ref="J5:J10" si="2">SUM(D5:G5)</f>
        <v>0.15555555555555556</v>
      </c>
    </row>
    <row r="6" spans="1:18" x14ac:dyDescent="0.25">
      <c r="A6" s="65">
        <v>2008</v>
      </c>
      <c r="B6" s="77">
        <v>0.67241379310344829</v>
      </c>
      <c r="C6" s="77">
        <v>0.13793103448275862</v>
      </c>
      <c r="D6" s="77">
        <v>3.4482758620689655E-2</v>
      </c>
      <c r="E6" s="77">
        <v>3.4482758620689655E-2</v>
      </c>
      <c r="F6" s="77">
        <v>6.8965517241379309E-2</v>
      </c>
      <c r="G6" s="77">
        <v>5.1724137931034482E-2</v>
      </c>
      <c r="H6" s="83">
        <f t="shared" si="0"/>
        <v>0.4210526315789474</v>
      </c>
      <c r="I6" s="23">
        <f t="shared" si="1"/>
        <v>0.15517241379310345</v>
      </c>
      <c r="J6" s="23">
        <f t="shared" si="2"/>
        <v>0.18965517241379309</v>
      </c>
    </row>
    <row r="7" spans="1:18" x14ac:dyDescent="0.25">
      <c r="A7" s="65">
        <v>2009</v>
      </c>
      <c r="B7" s="77">
        <v>0.77586206896551724</v>
      </c>
      <c r="C7" s="77">
        <v>8.6206896551724144E-2</v>
      </c>
      <c r="D7" s="77">
        <v>3.4482758620689655E-2</v>
      </c>
      <c r="E7" s="77">
        <v>3.4482758620689655E-2</v>
      </c>
      <c r="F7" s="77">
        <v>1.7241379310344827E-2</v>
      </c>
      <c r="G7" s="77">
        <v>5.1724137931034482E-2</v>
      </c>
      <c r="H7" s="83">
        <f t="shared" si="0"/>
        <v>0.38461538461538464</v>
      </c>
      <c r="I7" s="23">
        <f t="shared" si="1"/>
        <v>0.10344827586206896</v>
      </c>
      <c r="J7" s="23">
        <f t="shared" si="2"/>
        <v>0.13793103448275862</v>
      </c>
    </row>
    <row r="8" spans="1:18" x14ac:dyDescent="0.25">
      <c r="A8" s="71">
        <v>2010</v>
      </c>
      <c r="B8" s="78">
        <v>0.61111111111111116</v>
      </c>
      <c r="C8" s="78">
        <v>0.14814814814814814</v>
      </c>
      <c r="D8" s="78">
        <v>7.407407407407407E-2</v>
      </c>
      <c r="E8" s="78">
        <v>3.7037037037037035E-2</v>
      </c>
      <c r="F8" s="78">
        <v>7.407407407407407E-2</v>
      </c>
      <c r="G8" s="78">
        <v>5.5555555555555552E-2</v>
      </c>
      <c r="H8" s="83">
        <f t="shared" si="0"/>
        <v>0.38095238095238099</v>
      </c>
      <c r="I8" s="23">
        <f t="shared" si="1"/>
        <v>0.16666666666666666</v>
      </c>
      <c r="J8" s="23">
        <f t="shared" si="2"/>
        <v>0.24074074074074073</v>
      </c>
    </row>
    <row r="9" spans="1:18" ht="15.75" thickBot="1" x14ac:dyDescent="0.3">
      <c r="A9" s="79" t="s">
        <v>137</v>
      </c>
      <c r="B9" s="80">
        <v>0.76415094339622647</v>
      </c>
      <c r="C9" s="80">
        <v>9.9056603773584911E-2</v>
      </c>
      <c r="D9" s="80">
        <v>4.2452830188679243E-2</v>
      </c>
      <c r="E9" s="80">
        <v>2.358490566037736E-2</v>
      </c>
      <c r="F9" s="80">
        <v>3.7735849056603772E-2</v>
      </c>
      <c r="G9" s="80">
        <v>3.3018867924528301E-2</v>
      </c>
      <c r="H9" s="83">
        <f>C9/SUM(C9:G9)</f>
        <v>0.4200000000000001</v>
      </c>
      <c r="I9" s="23">
        <f>SUM(E9:G9)</f>
        <v>9.4339622641509441E-2</v>
      </c>
      <c r="J9" s="23">
        <f t="shared" si="2"/>
        <v>0.13679245283018868</v>
      </c>
    </row>
    <row r="10" spans="1:18" ht="16.5" thickTop="1" thickBot="1" x14ac:dyDescent="0.3">
      <c r="A10" s="81" t="s">
        <v>865</v>
      </c>
      <c r="B10" s="82">
        <f>AVERAGE(B4:B8)</f>
        <v>0.73658327698895654</v>
      </c>
      <c r="C10" s="82">
        <f t="shared" ref="C10:G10" si="3">AVERAGE(C4:C8)</f>
        <v>0.10687551649012095</v>
      </c>
      <c r="D10" s="82">
        <f t="shared" si="3"/>
        <v>5.0830140485312904E-2</v>
      </c>
      <c r="E10" s="82">
        <f t="shared" si="3"/>
        <v>2.5122079483134253E-2</v>
      </c>
      <c r="F10" s="82">
        <f t="shared" si="3"/>
        <v>4.4866651641499514E-2</v>
      </c>
      <c r="G10" s="82">
        <f t="shared" si="3"/>
        <v>3.5722334910975886E-2</v>
      </c>
      <c r="H10" s="83">
        <f t="shared" si="0"/>
        <v>0.40572791001443104</v>
      </c>
      <c r="I10" s="23">
        <f>AVERAGE(I4:I8)</f>
        <v>0.10571106603560965</v>
      </c>
      <c r="J10" s="23">
        <f t="shared" si="2"/>
        <v>0.15654120652092257</v>
      </c>
    </row>
    <row r="11" spans="1:18" ht="15.75" thickTop="1" x14ac:dyDescent="0.25">
      <c r="K11" s="101" t="s">
        <v>446</v>
      </c>
      <c r="L11" s="101" t="s">
        <v>137</v>
      </c>
      <c r="M11" s="101" t="s">
        <v>450</v>
      </c>
      <c r="N11" s="101" t="s">
        <v>386</v>
      </c>
      <c r="O11" s="101"/>
      <c r="P11" s="101" t="s">
        <v>387</v>
      </c>
      <c r="Q11" s="101"/>
      <c r="R11" s="101"/>
    </row>
    <row r="12" spans="1:18" x14ac:dyDescent="0.25">
      <c r="G12" s="63"/>
      <c r="K12" s="102"/>
      <c r="L12" s="102"/>
      <c r="M12" s="102"/>
      <c r="N12" s="65" t="s">
        <v>384</v>
      </c>
      <c r="O12" s="65" t="s">
        <v>52</v>
      </c>
      <c r="P12" s="65" t="s">
        <v>452</v>
      </c>
      <c r="Q12" s="65" t="s">
        <v>385</v>
      </c>
      <c r="R12" s="65" t="s">
        <v>451</v>
      </c>
    </row>
    <row r="13" spans="1:18" ht="14.45" x14ac:dyDescent="0.3">
      <c r="K13" s="66">
        <v>2006</v>
      </c>
      <c r="L13" s="67">
        <v>51</v>
      </c>
      <c r="M13" s="68" t="s">
        <v>868</v>
      </c>
      <c r="N13" s="68" t="s">
        <v>873</v>
      </c>
      <c r="O13" s="68" t="s">
        <v>879</v>
      </c>
      <c r="P13" s="68" t="s">
        <v>884</v>
      </c>
      <c r="Q13" s="68" t="s">
        <v>884</v>
      </c>
      <c r="R13" s="68" t="s">
        <v>884</v>
      </c>
    </row>
    <row r="14" spans="1:18" ht="14.45" x14ac:dyDescent="0.3">
      <c r="K14" s="65">
        <v>2007</v>
      </c>
      <c r="L14" s="69">
        <v>45</v>
      </c>
      <c r="M14" s="70" t="s">
        <v>869</v>
      </c>
      <c r="N14" s="70" t="s">
        <v>874</v>
      </c>
      <c r="O14" s="70" t="s">
        <v>880</v>
      </c>
      <c r="P14" s="70" t="s">
        <v>879</v>
      </c>
      <c r="Q14" s="70" t="s">
        <v>874</v>
      </c>
      <c r="R14" s="70" t="s">
        <v>879</v>
      </c>
    </row>
    <row r="15" spans="1:18" ht="14.45" x14ac:dyDescent="0.3">
      <c r="K15" s="65">
        <v>2008</v>
      </c>
      <c r="L15" s="69">
        <v>58</v>
      </c>
      <c r="M15" s="70" t="s">
        <v>870</v>
      </c>
      <c r="N15" s="70" t="s">
        <v>875</v>
      </c>
      <c r="O15" s="70" t="s">
        <v>881</v>
      </c>
      <c r="P15" s="70" t="s">
        <v>881</v>
      </c>
      <c r="Q15" s="70" t="s">
        <v>882</v>
      </c>
      <c r="R15" s="70" t="s">
        <v>887</v>
      </c>
    </row>
    <row r="16" spans="1:18" ht="14.45" x14ac:dyDescent="0.3">
      <c r="K16" s="65">
        <v>2009</v>
      </c>
      <c r="L16" s="69">
        <v>58</v>
      </c>
      <c r="M16" s="70" t="s">
        <v>871</v>
      </c>
      <c r="N16" s="70" t="s">
        <v>876</v>
      </c>
      <c r="O16" s="70" t="s">
        <v>881</v>
      </c>
      <c r="P16" s="70" t="s">
        <v>881</v>
      </c>
      <c r="Q16" s="70" t="s">
        <v>884</v>
      </c>
      <c r="R16" s="70" t="s">
        <v>887</v>
      </c>
    </row>
    <row r="17" spans="1:18" ht="14.45" x14ac:dyDescent="0.3">
      <c r="K17" s="71">
        <v>2010</v>
      </c>
      <c r="L17" s="72">
        <v>54</v>
      </c>
      <c r="M17" s="73" t="s">
        <v>872</v>
      </c>
      <c r="N17" s="73" t="s">
        <v>877</v>
      </c>
      <c r="O17" s="73" t="s">
        <v>882</v>
      </c>
      <c r="P17" s="73" t="s">
        <v>874</v>
      </c>
      <c r="Q17" s="73" t="s">
        <v>882</v>
      </c>
      <c r="R17" s="73" t="s">
        <v>888</v>
      </c>
    </row>
    <row r="18" spans="1:18" s="64" customFormat="1" thickBot="1" x14ac:dyDescent="0.35">
      <c r="K18" s="74" t="s">
        <v>137</v>
      </c>
      <c r="L18" s="75">
        <f>SUM(L13:L17)</f>
        <v>266</v>
      </c>
      <c r="M18" s="75" t="s">
        <v>890</v>
      </c>
      <c r="N18" s="75" t="s">
        <v>878</v>
      </c>
      <c r="O18" s="75" t="s">
        <v>883</v>
      </c>
      <c r="P18" s="75" t="s">
        <v>885</v>
      </c>
      <c r="Q18" s="75" t="s">
        <v>886</v>
      </c>
      <c r="R18" s="75" t="s">
        <v>889</v>
      </c>
    </row>
    <row r="19" spans="1:18" thickTop="1" x14ac:dyDescent="0.3"/>
    <row r="22" spans="1:18" x14ac:dyDescent="0.25">
      <c r="A22" s="95" t="s">
        <v>446</v>
      </c>
      <c r="B22" s="56"/>
      <c r="C22" s="56"/>
      <c r="D22" s="97" t="s">
        <v>386</v>
      </c>
      <c r="E22" s="97"/>
      <c r="F22" s="98" t="s">
        <v>387</v>
      </c>
      <c r="G22" s="95"/>
      <c r="H22" s="61"/>
    </row>
    <row r="23" spans="1:18" x14ac:dyDescent="0.25">
      <c r="A23" s="96"/>
      <c r="B23" s="62" t="s">
        <v>137</v>
      </c>
      <c r="C23" s="62" t="s">
        <v>450</v>
      </c>
      <c r="D23" s="25" t="s">
        <v>384</v>
      </c>
      <c r="E23" s="25" t="s">
        <v>52</v>
      </c>
      <c r="F23" s="25" t="s">
        <v>452</v>
      </c>
      <c r="G23" s="62" t="s">
        <v>385</v>
      </c>
      <c r="H23" s="62" t="s">
        <v>451</v>
      </c>
    </row>
    <row r="24" spans="1:18" ht="14.45" x14ac:dyDescent="0.3">
      <c r="A24" s="12">
        <v>2006</v>
      </c>
      <c r="B24" s="84">
        <v>51</v>
      </c>
      <c r="C24" s="46" t="s">
        <v>868</v>
      </c>
      <c r="D24" s="46" t="s">
        <v>873</v>
      </c>
      <c r="E24" s="46" t="s">
        <v>879</v>
      </c>
      <c r="F24" s="46" t="s">
        <v>884</v>
      </c>
      <c r="G24" s="46" t="s">
        <v>884</v>
      </c>
      <c r="H24" s="85" t="s">
        <v>884</v>
      </c>
    </row>
    <row r="25" spans="1:18" ht="14.45" x14ac:dyDescent="0.3">
      <c r="A25" s="12">
        <v>2007</v>
      </c>
      <c r="B25" s="46">
        <v>45</v>
      </c>
      <c r="C25" s="46" t="s">
        <v>869</v>
      </c>
      <c r="D25" s="46" t="s">
        <v>874</v>
      </c>
      <c r="E25" s="46" t="s">
        <v>880</v>
      </c>
      <c r="F25" s="46" t="s">
        <v>879</v>
      </c>
      <c r="G25" s="46" t="s">
        <v>874</v>
      </c>
      <c r="H25" s="86" t="s">
        <v>879</v>
      </c>
    </row>
    <row r="26" spans="1:18" ht="14.45" x14ac:dyDescent="0.3">
      <c r="A26" s="12">
        <v>2008</v>
      </c>
      <c r="B26" s="46">
        <v>58</v>
      </c>
      <c r="C26" s="46" t="s">
        <v>870</v>
      </c>
      <c r="D26" s="46" t="s">
        <v>875</v>
      </c>
      <c r="E26" s="46" t="s">
        <v>881</v>
      </c>
      <c r="F26" s="46" t="s">
        <v>881</v>
      </c>
      <c r="G26" s="46" t="s">
        <v>882</v>
      </c>
      <c r="H26" s="86" t="s">
        <v>887</v>
      </c>
    </row>
    <row r="27" spans="1:18" ht="14.45" x14ac:dyDescent="0.3">
      <c r="A27" s="12">
        <v>2009</v>
      </c>
      <c r="B27" s="46">
        <v>58</v>
      </c>
      <c r="C27" s="46" t="s">
        <v>871</v>
      </c>
      <c r="D27" s="46" t="s">
        <v>876</v>
      </c>
      <c r="E27" s="46" t="s">
        <v>881</v>
      </c>
      <c r="F27" s="46" t="s">
        <v>881</v>
      </c>
      <c r="G27" s="46" t="s">
        <v>884</v>
      </c>
      <c r="H27" s="86" t="s">
        <v>887</v>
      </c>
    </row>
    <row r="28" spans="1:18" ht="14.45" x14ac:dyDescent="0.3">
      <c r="A28" s="11">
        <v>2010</v>
      </c>
      <c r="B28" s="87">
        <v>54</v>
      </c>
      <c r="C28" s="87" t="s">
        <v>872</v>
      </c>
      <c r="D28" s="87" t="s">
        <v>877</v>
      </c>
      <c r="E28" s="87" t="s">
        <v>882</v>
      </c>
      <c r="F28" s="87" t="s">
        <v>874</v>
      </c>
      <c r="G28" s="87" t="s">
        <v>882</v>
      </c>
      <c r="H28" s="88" t="s">
        <v>888</v>
      </c>
    </row>
    <row r="29" spans="1:18" ht="14.45" x14ac:dyDescent="0.3">
      <c r="A29" s="12" t="s">
        <v>137</v>
      </c>
      <c r="B29" s="5">
        <f>SUM(B24:B28)</f>
        <v>266</v>
      </c>
      <c r="C29" s="5" t="s">
        <v>890</v>
      </c>
      <c r="D29" s="5" t="s">
        <v>878</v>
      </c>
      <c r="E29" s="5" t="s">
        <v>883</v>
      </c>
      <c r="F29" s="5" t="s">
        <v>885</v>
      </c>
      <c r="G29" s="5" t="s">
        <v>886</v>
      </c>
      <c r="H29" s="5" t="s">
        <v>889</v>
      </c>
    </row>
  </sheetData>
  <mergeCells count="12">
    <mergeCell ref="M11:M12"/>
    <mergeCell ref="N11:O11"/>
    <mergeCell ref="P11:R11"/>
    <mergeCell ref="L11:L12"/>
    <mergeCell ref="A22:A23"/>
    <mergeCell ref="D22:E22"/>
    <mergeCell ref="F22:G22"/>
    <mergeCell ref="A2:A3"/>
    <mergeCell ref="B2:B3"/>
    <mergeCell ref="C2:D2"/>
    <mergeCell ref="E2:G2"/>
    <mergeCell ref="K11:K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horizontalDpi="1200" verticalDpi="12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0" zoomScaleNormal="80" workbookViewId="0">
      <pane xSplit="1" topLeftCell="B1" activePane="topRight" state="frozen"/>
      <selection pane="topRight" activeCell="I1" sqref="I1"/>
    </sheetView>
  </sheetViews>
  <sheetFormatPr defaultColWidth="9.140625" defaultRowHeight="15" x14ac:dyDescent="0.25"/>
  <cols>
    <col min="1" max="1" width="14.5703125" style="7" bestFit="1" customWidth="1"/>
    <col min="2" max="2" width="23.5703125" style="7" bestFit="1" customWidth="1"/>
    <col min="3" max="3" width="23.5703125" style="7" customWidth="1"/>
    <col min="4" max="4" width="10.85546875" style="7" bestFit="1" customWidth="1"/>
    <col min="5" max="5" width="30.5703125" style="7" customWidth="1"/>
    <col min="6" max="6" width="12.7109375" style="7" bestFit="1" customWidth="1"/>
    <col min="7" max="7" width="16" style="7" bestFit="1" customWidth="1"/>
    <col min="8" max="8" width="12.85546875" style="7" bestFit="1" customWidth="1"/>
    <col min="9" max="9" width="13" style="7" bestFit="1" customWidth="1"/>
    <col min="10" max="10" width="23.42578125" style="7" bestFit="1" customWidth="1"/>
    <col min="11" max="11" width="22.140625" style="7" bestFit="1" customWidth="1"/>
    <col min="12" max="16384" width="9.140625" style="7"/>
  </cols>
  <sheetData>
    <row r="1" spans="1:11" s="60" customFormat="1" ht="28.9" x14ac:dyDescent="0.3">
      <c r="A1" s="59" t="s">
        <v>720</v>
      </c>
      <c r="B1" s="59" t="s">
        <v>76</v>
      </c>
      <c r="C1" s="59" t="s">
        <v>85</v>
      </c>
      <c r="D1" s="60" t="s">
        <v>0</v>
      </c>
      <c r="E1" s="59" t="s">
        <v>1</v>
      </c>
      <c r="F1" s="60" t="s">
        <v>450</v>
      </c>
      <c r="G1" s="60" t="s">
        <v>384</v>
      </c>
      <c r="H1" s="60" t="s">
        <v>52</v>
      </c>
      <c r="I1" s="60" t="s">
        <v>452</v>
      </c>
      <c r="J1" s="60" t="s">
        <v>385</v>
      </c>
      <c r="K1" s="60" t="s">
        <v>451</v>
      </c>
    </row>
    <row r="2" spans="1:11" ht="43.15" x14ac:dyDescent="0.3">
      <c r="A2" s="7">
        <v>1</v>
      </c>
      <c r="B2" s="7" t="s">
        <v>531</v>
      </c>
      <c r="C2" s="7" t="s">
        <v>532</v>
      </c>
      <c r="E2" s="7" t="s">
        <v>333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7">
        <v>0</v>
      </c>
    </row>
    <row r="3" spans="1:11" s="4" customFormat="1" ht="57.6" x14ac:dyDescent="0.3">
      <c r="A3" s="4">
        <v>2</v>
      </c>
      <c r="B3" s="4" t="s">
        <v>239</v>
      </c>
      <c r="C3" s="4" t="s">
        <v>240</v>
      </c>
      <c r="E3" s="4" t="s">
        <v>334</v>
      </c>
      <c r="F3" s="4">
        <v>0</v>
      </c>
      <c r="G3" s="4">
        <v>0</v>
      </c>
      <c r="H3" s="4">
        <v>0</v>
      </c>
      <c r="I3" s="4">
        <v>0</v>
      </c>
      <c r="J3" s="4">
        <v>1</v>
      </c>
      <c r="K3" s="4">
        <v>0</v>
      </c>
    </row>
    <row r="4" spans="1:11" ht="43.15" x14ac:dyDescent="0.3">
      <c r="A4" s="7">
        <v>3</v>
      </c>
      <c r="B4" s="7" t="s">
        <v>533</v>
      </c>
      <c r="C4" s="7" t="s">
        <v>534</v>
      </c>
      <c r="E4" s="7" t="s">
        <v>335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</row>
    <row r="5" spans="1:11" s="4" customFormat="1" ht="57.6" x14ac:dyDescent="0.3">
      <c r="A5" s="4">
        <v>4</v>
      </c>
      <c r="B5" s="4" t="s">
        <v>242</v>
      </c>
      <c r="C5" s="4" t="s">
        <v>241</v>
      </c>
      <c r="E5" s="4" t="s">
        <v>336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1</v>
      </c>
    </row>
    <row r="6" spans="1:11" ht="45" x14ac:dyDescent="0.25">
      <c r="A6" s="7">
        <v>5</v>
      </c>
      <c r="B6" s="7" t="s">
        <v>535</v>
      </c>
      <c r="C6" s="7" t="s">
        <v>536</v>
      </c>
      <c r="E6" s="7" t="s">
        <v>337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spans="1:11" ht="57.6" x14ac:dyDescent="0.3">
      <c r="A7" s="7">
        <v>6</v>
      </c>
      <c r="B7" s="7" t="s">
        <v>244</v>
      </c>
      <c r="C7" s="7" t="s">
        <v>243</v>
      </c>
      <c r="E7" s="7" t="s">
        <v>338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 ht="105" x14ac:dyDescent="0.25">
      <c r="A8" s="7">
        <v>7</v>
      </c>
      <c r="B8" s="7" t="s">
        <v>537</v>
      </c>
      <c r="C8" s="7" t="s">
        <v>538</v>
      </c>
      <c r="E8" s="7" t="s">
        <v>339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ht="43.15" x14ac:dyDescent="0.3">
      <c r="A9" s="7">
        <v>8</v>
      </c>
      <c r="B9" s="7" t="s">
        <v>539</v>
      </c>
      <c r="C9" s="7" t="s">
        <v>540</v>
      </c>
      <c r="E9" s="7" t="s">
        <v>340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ht="43.15" x14ac:dyDescent="0.3">
      <c r="A10" s="7">
        <v>9</v>
      </c>
      <c r="B10" s="7" t="s">
        <v>541</v>
      </c>
      <c r="C10" s="7" t="s">
        <v>542</v>
      </c>
      <c r="E10" s="7" t="s">
        <v>341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57.6" x14ac:dyDescent="0.3">
      <c r="A11" s="7">
        <v>10</v>
      </c>
      <c r="B11" s="7" t="s">
        <v>543</v>
      </c>
      <c r="C11" s="7" t="s">
        <v>544</v>
      </c>
      <c r="E11" s="7" t="s">
        <v>342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45" x14ac:dyDescent="0.25">
      <c r="A12" s="7">
        <v>11</v>
      </c>
      <c r="B12" s="7" t="s">
        <v>545</v>
      </c>
      <c r="C12" s="7" t="s">
        <v>546</v>
      </c>
      <c r="E12" s="7" t="s">
        <v>343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60" x14ac:dyDescent="0.25">
      <c r="A13" s="7">
        <v>12</v>
      </c>
      <c r="B13" s="7" t="s">
        <v>547</v>
      </c>
      <c r="C13" s="7" t="s">
        <v>548</v>
      </c>
      <c r="E13" s="7" t="s">
        <v>344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30" x14ac:dyDescent="0.25">
      <c r="A14" s="7">
        <v>13</v>
      </c>
      <c r="B14" s="7" t="s">
        <v>549</v>
      </c>
      <c r="C14" s="7" t="s">
        <v>550</v>
      </c>
      <c r="E14" s="7" t="s">
        <v>345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60" x14ac:dyDescent="0.25">
      <c r="A15" s="7">
        <v>14</v>
      </c>
      <c r="B15" s="7" t="s">
        <v>246</v>
      </c>
      <c r="C15" s="7" t="s">
        <v>245</v>
      </c>
      <c r="E15" s="7" t="s">
        <v>346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45" x14ac:dyDescent="0.25">
      <c r="A16" s="7">
        <v>15</v>
      </c>
      <c r="B16" s="7" t="s">
        <v>551</v>
      </c>
      <c r="C16" s="7" t="s">
        <v>552</v>
      </c>
      <c r="E16" s="7" t="s">
        <v>347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60" x14ac:dyDescent="0.25">
      <c r="A17" s="7">
        <v>16</v>
      </c>
      <c r="B17" s="7" t="s">
        <v>553</v>
      </c>
      <c r="C17" s="7" t="s">
        <v>554</v>
      </c>
      <c r="E17" s="7" t="s">
        <v>348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45" x14ac:dyDescent="0.25">
      <c r="A18" s="7">
        <v>17</v>
      </c>
      <c r="B18" s="7" t="s">
        <v>555</v>
      </c>
      <c r="C18" s="7" t="s">
        <v>556</v>
      </c>
      <c r="E18" s="7" t="s">
        <v>349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60" x14ac:dyDescent="0.25">
      <c r="A19" s="7">
        <v>18</v>
      </c>
      <c r="B19" s="7" t="s">
        <v>557</v>
      </c>
      <c r="C19" s="7" t="s">
        <v>558</v>
      </c>
      <c r="E19" s="7" t="s">
        <v>350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60" x14ac:dyDescent="0.25">
      <c r="A20" s="7">
        <v>19</v>
      </c>
      <c r="B20" s="7" t="s">
        <v>559</v>
      </c>
      <c r="C20" s="7" t="s">
        <v>560</v>
      </c>
      <c r="E20" s="7" t="s">
        <v>351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60" x14ac:dyDescent="0.25">
      <c r="A21" s="7">
        <v>20</v>
      </c>
      <c r="B21" s="7" t="s">
        <v>561</v>
      </c>
      <c r="C21" s="7" t="s">
        <v>562</v>
      </c>
      <c r="E21" s="7" t="s">
        <v>352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ht="60" x14ac:dyDescent="0.25">
      <c r="A22" s="7">
        <v>21</v>
      </c>
      <c r="B22" s="7" t="s">
        <v>563</v>
      </c>
      <c r="C22" s="7" t="s">
        <v>564</v>
      </c>
      <c r="E22" s="7" t="s">
        <v>353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s="4" customFormat="1" ht="60" x14ac:dyDescent="0.25">
      <c r="A23" s="4">
        <v>22</v>
      </c>
      <c r="B23" s="4" t="s">
        <v>247</v>
      </c>
      <c r="C23" s="4" t="s">
        <v>565</v>
      </c>
      <c r="E23" s="4" t="s">
        <v>354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0</v>
      </c>
    </row>
    <row r="24" spans="1:11" ht="45" x14ac:dyDescent="0.25">
      <c r="A24" s="7">
        <v>23</v>
      </c>
      <c r="B24" s="7" t="s">
        <v>566</v>
      </c>
      <c r="C24" s="7" t="s">
        <v>567</v>
      </c>
      <c r="E24" s="7" t="s">
        <v>355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ht="75" x14ac:dyDescent="0.25">
      <c r="A25" s="7">
        <v>24</v>
      </c>
      <c r="B25" s="7" t="s">
        <v>568</v>
      </c>
      <c r="C25" s="7" t="s">
        <v>569</v>
      </c>
      <c r="E25" s="7" t="s">
        <v>356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ht="90" x14ac:dyDescent="0.25">
      <c r="A26" s="7">
        <v>25</v>
      </c>
      <c r="B26" s="7" t="s">
        <v>570</v>
      </c>
      <c r="C26" s="7" t="s">
        <v>571</v>
      </c>
      <c r="E26" s="7" t="s">
        <v>357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ht="45" x14ac:dyDescent="0.25">
      <c r="A27" s="7">
        <v>26</v>
      </c>
      <c r="B27" s="7" t="s">
        <v>572</v>
      </c>
      <c r="C27" s="7" t="s">
        <v>573</v>
      </c>
      <c r="E27" s="7" t="s">
        <v>358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ht="60" x14ac:dyDescent="0.25">
      <c r="A28" s="7">
        <v>27</v>
      </c>
      <c r="B28" s="7" t="s">
        <v>574</v>
      </c>
      <c r="C28" s="7" t="s">
        <v>575</v>
      </c>
      <c r="E28" s="7" t="s">
        <v>359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ht="45" x14ac:dyDescent="0.25">
      <c r="A29" s="7">
        <v>28</v>
      </c>
      <c r="B29" s="7" t="s">
        <v>576</v>
      </c>
      <c r="C29" s="7" t="s">
        <v>577</v>
      </c>
      <c r="E29" s="7" t="s">
        <v>360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ht="60" x14ac:dyDescent="0.25">
      <c r="A30" s="7">
        <v>29</v>
      </c>
      <c r="B30" s="7" t="s">
        <v>578</v>
      </c>
      <c r="C30" s="7" t="s">
        <v>579</v>
      </c>
      <c r="E30" s="7" t="s">
        <v>361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ht="60" x14ac:dyDescent="0.25">
      <c r="A31" s="7">
        <v>30</v>
      </c>
      <c r="B31" s="7" t="s">
        <v>580</v>
      </c>
      <c r="C31" s="7" t="s">
        <v>581</v>
      </c>
      <c r="E31" s="7" t="s">
        <v>362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ht="45" x14ac:dyDescent="0.25">
      <c r="A32" s="7">
        <v>31</v>
      </c>
      <c r="B32" s="7" t="s">
        <v>582</v>
      </c>
      <c r="C32" s="7" t="s">
        <v>583</v>
      </c>
      <c r="E32" s="7" t="s">
        <v>363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60" x14ac:dyDescent="0.25">
      <c r="A33" s="7">
        <v>32</v>
      </c>
      <c r="B33" s="7" t="s">
        <v>584</v>
      </c>
      <c r="C33" s="7" t="s">
        <v>585</v>
      </c>
      <c r="E33" s="7" t="s">
        <v>364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ht="45" x14ac:dyDescent="0.25">
      <c r="A34" s="7">
        <v>33</v>
      </c>
      <c r="B34" s="7" t="s">
        <v>586</v>
      </c>
      <c r="C34" s="7" t="s">
        <v>587</v>
      </c>
      <c r="E34" s="7" t="s">
        <v>365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60" x14ac:dyDescent="0.25">
      <c r="A35" s="7">
        <v>34</v>
      </c>
      <c r="B35" s="7" t="s">
        <v>588</v>
      </c>
      <c r="C35" s="7" t="s">
        <v>589</v>
      </c>
      <c r="E35" s="7" t="s">
        <v>366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ht="105" x14ac:dyDescent="0.25">
      <c r="A36" s="7">
        <v>35</v>
      </c>
      <c r="B36" s="7" t="s">
        <v>590</v>
      </c>
      <c r="C36" s="7" t="s">
        <v>591</v>
      </c>
      <c r="E36" s="7" t="s">
        <v>367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s="4" customFormat="1" ht="45" x14ac:dyDescent="0.25">
      <c r="A37" s="4">
        <v>36</v>
      </c>
      <c r="B37" s="4" t="s">
        <v>249</v>
      </c>
      <c r="C37" s="4" t="s">
        <v>248</v>
      </c>
      <c r="E37" s="4" t="s">
        <v>368</v>
      </c>
      <c r="F37" s="4">
        <v>0</v>
      </c>
      <c r="G37" s="4">
        <v>1</v>
      </c>
      <c r="H37" s="4">
        <v>0</v>
      </c>
      <c r="I37" s="4">
        <v>0</v>
      </c>
      <c r="J37" s="4">
        <v>0</v>
      </c>
      <c r="K37" s="4">
        <v>0</v>
      </c>
    </row>
    <row r="38" spans="1:11" ht="45" x14ac:dyDescent="0.25">
      <c r="A38" s="7">
        <v>37</v>
      </c>
      <c r="B38" s="7" t="s">
        <v>251</v>
      </c>
      <c r="C38" s="7" t="s">
        <v>250</v>
      </c>
      <c r="E38" s="7" t="s">
        <v>369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s="4" customFormat="1" ht="60" x14ac:dyDescent="0.25">
      <c r="A39" s="4">
        <v>38</v>
      </c>
      <c r="B39" s="4" t="s">
        <v>253</v>
      </c>
      <c r="C39" s="4" t="s">
        <v>252</v>
      </c>
      <c r="E39" s="4" t="s">
        <v>370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0</v>
      </c>
    </row>
    <row r="40" spans="1:11" s="4" customFormat="1" ht="60" x14ac:dyDescent="0.25">
      <c r="A40" s="4">
        <v>39</v>
      </c>
      <c r="B40" s="4" t="s">
        <v>255</v>
      </c>
      <c r="C40" s="4" t="s">
        <v>254</v>
      </c>
      <c r="E40" s="4" t="s">
        <v>371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  <c r="K40" s="4">
        <v>0</v>
      </c>
    </row>
    <row r="41" spans="1:11" ht="45" x14ac:dyDescent="0.25">
      <c r="A41" s="7">
        <v>40</v>
      </c>
      <c r="B41" s="7" t="s">
        <v>592</v>
      </c>
      <c r="C41" s="7" t="s">
        <v>593</v>
      </c>
      <c r="E41" s="7" t="s">
        <v>372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s="4" customFormat="1" ht="75" x14ac:dyDescent="0.25">
      <c r="A42" s="4">
        <v>41</v>
      </c>
      <c r="B42" s="4" t="s">
        <v>257</v>
      </c>
      <c r="C42" s="4" t="s">
        <v>256</v>
      </c>
      <c r="E42" s="4" t="s">
        <v>373</v>
      </c>
      <c r="F42" s="4">
        <v>0</v>
      </c>
      <c r="G42" s="4">
        <v>1</v>
      </c>
      <c r="H42" s="4">
        <v>0</v>
      </c>
      <c r="I42" s="4">
        <v>0</v>
      </c>
      <c r="J42" s="4">
        <v>0</v>
      </c>
      <c r="K42" s="4">
        <v>0</v>
      </c>
    </row>
    <row r="43" spans="1:11" s="4" customFormat="1" ht="75" x14ac:dyDescent="0.25">
      <c r="A43" s="4">
        <v>42</v>
      </c>
      <c r="B43" s="4" t="s">
        <v>259</v>
      </c>
      <c r="C43" s="4" t="s">
        <v>258</v>
      </c>
      <c r="E43" s="4" t="s">
        <v>374</v>
      </c>
      <c r="F43" s="4">
        <v>0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</row>
    <row r="44" spans="1:11" ht="75" x14ac:dyDescent="0.25">
      <c r="A44" s="7">
        <v>43</v>
      </c>
      <c r="B44" s="7" t="s">
        <v>594</v>
      </c>
      <c r="C44" s="7" t="s">
        <v>595</v>
      </c>
      <c r="E44" s="7" t="s">
        <v>375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ht="30" x14ac:dyDescent="0.25">
      <c r="A45" s="7">
        <v>44</v>
      </c>
      <c r="B45" s="7" t="s">
        <v>596</v>
      </c>
      <c r="C45" s="7" t="s">
        <v>597</v>
      </c>
      <c r="E45" s="7" t="s">
        <v>376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ht="30" x14ac:dyDescent="0.25">
      <c r="A46" s="7">
        <v>45</v>
      </c>
      <c r="B46" s="7" t="s">
        <v>598</v>
      </c>
      <c r="C46" s="7" t="s">
        <v>599</v>
      </c>
      <c r="E46" s="7" t="s">
        <v>377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spans="1:11" ht="75" x14ac:dyDescent="0.25">
      <c r="A47" s="7">
        <v>46</v>
      </c>
      <c r="B47" s="7" t="s">
        <v>600</v>
      </c>
      <c r="C47" s="7" t="s">
        <v>601</v>
      </c>
      <c r="E47" s="7" t="s">
        <v>378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spans="1:11" ht="75" x14ac:dyDescent="0.25">
      <c r="A48" s="7">
        <v>47</v>
      </c>
      <c r="B48" s="7" t="s">
        <v>602</v>
      </c>
      <c r="C48" s="7" t="s">
        <v>603</v>
      </c>
      <c r="E48" s="7" t="s">
        <v>379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60" x14ac:dyDescent="0.25">
      <c r="A49" s="7">
        <v>48</v>
      </c>
      <c r="B49" s="7" t="s">
        <v>604</v>
      </c>
      <c r="C49" s="7" t="s">
        <v>605</v>
      </c>
      <c r="E49" s="7" t="s">
        <v>380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ht="45" x14ac:dyDescent="0.25">
      <c r="A50" s="7">
        <v>49</v>
      </c>
      <c r="B50" s="7" t="s">
        <v>606</v>
      </c>
      <c r="C50" s="7" t="s">
        <v>607</v>
      </c>
      <c r="E50" s="7" t="s">
        <v>381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spans="1:11" s="4" customFormat="1" ht="60" x14ac:dyDescent="0.25">
      <c r="A51" s="4">
        <v>50</v>
      </c>
      <c r="B51" s="4" t="s">
        <v>261</v>
      </c>
      <c r="C51" s="4" t="s">
        <v>260</v>
      </c>
      <c r="E51" s="4" t="s">
        <v>382</v>
      </c>
      <c r="F51" s="4">
        <v>0</v>
      </c>
      <c r="G51" s="4">
        <v>1</v>
      </c>
      <c r="H51" s="4">
        <v>0</v>
      </c>
      <c r="I51" s="4">
        <v>0</v>
      </c>
      <c r="J51" s="4">
        <v>0</v>
      </c>
      <c r="K51" s="4">
        <v>0</v>
      </c>
    </row>
    <row r="52" spans="1:11" ht="30" x14ac:dyDescent="0.25">
      <c r="A52" s="7">
        <v>51</v>
      </c>
      <c r="B52" s="7" t="s">
        <v>608</v>
      </c>
      <c r="C52" s="7" t="s">
        <v>609</v>
      </c>
      <c r="E52" s="7" t="s">
        <v>383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5" spans="1:11" x14ac:dyDescent="0.25">
      <c r="A55" s="7">
        <f>COUNT(A2:A52)</f>
        <v>51</v>
      </c>
      <c r="F55" s="7">
        <f>SUM(F2:F52)</f>
        <v>42</v>
      </c>
      <c r="G55" s="7">
        <f t="shared" ref="G55:K55" si="0">SUM(G1:G52)</f>
        <v>6</v>
      </c>
      <c r="H55" s="7">
        <f t="shared" si="0"/>
        <v>0</v>
      </c>
      <c r="I55" s="7">
        <f t="shared" si="0"/>
        <v>1</v>
      </c>
      <c r="J55" s="7">
        <f t="shared" si="0"/>
        <v>1</v>
      </c>
      <c r="K55" s="7">
        <f t="shared" si="0"/>
        <v>1</v>
      </c>
    </row>
  </sheetData>
  <conditionalFormatting sqref="A2:A1048576 D4 D6:D7 E3:XFD8 E41:XFD41 D9:XFD40 D2:XFD2 B53:C1048576 D42:XFD1048576">
    <cfRule type="expression" dxfId="64" priority="10">
      <formula>"H&gt;0"</formula>
    </cfRule>
  </conditionalFormatting>
  <conditionalFormatting sqref="D41">
    <cfRule type="expression" dxfId="63" priority="8">
      <formula>"H&gt;0"</formula>
    </cfRule>
  </conditionalFormatting>
  <conditionalFormatting sqref="C41">
    <cfRule type="expression" dxfId="62" priority="3">
      <formula>"H&gt;0"</formula>
    </cfRule>
  </conditionalFormatting>
  <conditionalFormatting sqref="B2:C40 B42:C52 B41">
    <cfRule type="expression" dxfId="61" priority="4">
      <formula>"H&gt;0"</formula>
    </cfRule>
  </conditionalFormatting>
  <conditionalFormatting sqref="L1:XFD1 A1:J1">
    <cfRule type="expression" dxfId="60" priority="2">
      <formula>"H&gt;0"</formula>
    </cfRule>
  </conditionalFormatting>
  <conditionalFormatting sqref="K1">
    <cfRule type="expression" dxfId="59" priority="1">
      <formula>"H&gt;0"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80" zoomScaleNormal="80" workbookViewId="0">
      <pane xSplit="1" topLeftCell="B1" activePane="topRight" state="frozen"/>
      <selection pane="topRight" activeCell="I1" sqref="I1"/>
    </sheetView>
  </sheetViews>
  <sheetFormatPr defaultColWidth="9.140625" defaultRowHeight="15" x14ac:dyDescent="0.25"/>
  <cols>
    <col min="1" max="1" width="14.5703125" style="1" bestFit="1" customWidth="1"/>
    <col min="2" max="2" width="23.5703125" style="2" bestFit="1" customWidth="1"/>
    <col min="3" max="3" width="23.5703125" style="2" customWidth="1"/>
    <col min="4" max="4" width="10.85546875" style="1" bestFit="1" customWidth="1"/>
    <col min="5" max="5" width="30.5703125" style="2" customWidth="1"/>
    <col min="6" max="6" width="14.5703125" style="1" bestFit="1" customWidth="1"/>
    <col min="7" max="7" width="18.42578125" style="1" bestFit="1" customWidth="1"/>
    <col min="8" max="8" width="18.5703125" style="1" bestFit="1" customWidth="1"/>
    <col min="9" max="9" width="18.7109375" style="1" bestFit="1" customWidth="1"/>
    <col min="10" max="10" width="23.42578125" style="1" bestFit="1" customWidth="1"/>
    <col min="11" max="11" width="22.140625" style="1" bestFit="1" customWidth="1"/>
    <col min="12" max="16384" width="9.140625" style="1"/>
  </cols>
  <sheetData>
    <row r="1" spans="1:11" s="60" customFormat="1" ht="28.9" x14ac:dyDescent="0.3">
      <c r="A1" s="59" t="s">
        <v>720</v>
      </c>
      <c r="B1" s="59" t="s">
        <v>76</v>
      </c>
      <c r="C1" s="59" t="s">
        <v>85</v>
      </c>
      <c r="D1" s="60" t="s">
        <v>0</v>
      </c>
      <c r="E1" s="59" t="s">
        <v>1</v>
      </c>
      <c r="F1" s="60" t="s">
        <v>450</v>
      </c>
      <c r="G1" s="60" t="s">
        <v>384</v>
      </c>
      <c r="H1" s="60" t="s">
        <v>52</v>
      </c>
      <c r="I1" s="60" t="s">
        <v>452</v>
      </c>
      <c r="J1" s="60" t="s">
        <v>385</v>
      </c>
      <c r="K1" s="60" t="s">
        <v>451</v>
      </c>
    </row>
    <row r="2" spans="1:11" ht="14.45" x14ac:dyDescent="0.3">
      <c r="A2" s="1">
        <v>1</v>
      </c>
      <c r="B2" s="2" t="s">
        <v>722</v>
      </c>
      <c r="C2" s="2" t="s">
        <v>721</v>
      </c>
      <c r="D2" s="1" t="s">
        <v>3</v>
      </c>
      <c r="E2" s="2" t="s">
        <v>2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</row>
    <row r="3" spans="1:11" ht="28.9" x14ac:dyDescent="0.3">
      <c r="A3" s="1">
        <v>2</v>
      </c>
      <c r="B3" s="2" t="s">
        <v>724</v>
      </c>
      <c r="C3" s="2" t="s">
        <v>723</v>
      </c>
      <c r="D3" s="1" t="s">
        <v>3</v>
      </c>
      <c r="E3" s="2" t="s">
        <v>4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</row>
    <row r="4" spans="1:11" s="3" customFormat="1" ht="57.6" x14ac:dyDescent="0.3">
      <c r="A4" s="3">
        <v>3</v>
      </c>
      <c r="B4" s="4" t="s">
        <v>726</v>
      </c>
      <c r="C4" s="4" t="s">
        <v>725</v>
      </c>
      <c r="D4" s="3" t="s">
        <v>3</v>
      </c>
      <c r="E4" s="4" t="s">
        <v>5</v>
      </c>
      <c r="F4" s="3">
        <v>0</v>
      </c>
      <c r="G4" s="3">
        <v>0</v>
      </c>
      <c r="H4" s="3">
        <v>1</v>
      </c>
      <c r="I4" s="3">
        <v>0</v>
      </c>
      <c r="J4" s="3">
        <v>0</v>
      </c>
      <c r="K4" s="3">
        <v>0</v>
      </c>
    </row>
    <row r="5" spans="1:11" ht="43.15" x14ac:dyDescent="0.3">
      <c r="A5" s="1">
        <v>4</v>
      </c>
      <c r="B5" s="2" t="s">
        <v>728</v>
      </c>
      <c r="C5" s="2" t="s">
        <v>727</v>
      </c>
      <c r="D5" s="1" t="s">
        <v>6</v>
      </c>
      <c r="E5" s="2" t="s">
        <v>7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s="3" customFormat="1" ht="45" x14ac:dyDescent="0.25">
      <c r="A6" s="3">
        <v>5</v>
      </c>
      <c r="B6" s="4" t="s">
        <v>730</v>
      </c>
      <c r="C6" s="4" t="s">
        <v>729</v>
      </c>
      <c r="D6" s="3" t="s">
        <v>6</v>
      </c>
      <c r="E6" s="4" t="s">
        <v>8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0</v>
      </c>
    </row>
    <row r="7" spans="1:11" s="3" customFormat="1" ht="75" x14ac:dyDescent="0.25">
      <c r="A7" s="3">
        <v>6</v>
      </c>
      <c r="B7" s="4" t="s">
        <v>77</v>
      </c>
      <c r="C7" s="4" t="s">
        <v>86</v>
      </c>
      <c r="D7" s="3" t="s">
        <v>6</v>
      </c>
      <c r="E7" s="4" t="s">
        <v>9</v>
      </c>
      <c r="F7" s="3">
        <v>0</v>
      </c>
      <c r="G7" s="3">
        <v>0</v>
      </c>
      <c r="H7" s="3">
        <v>0</v>
      </c>
      <c r="I7" s="3">
        <v>0</v>
      </c>
      <c r="J7" s="3">
        <v>1</v>
      </c>
      <c r="K7" s="3">
        <v>0</v>
      </c>
    </row>
    <row r="8" spans="1:11" ht="28.9" x14ac:dyDescent="0.3">
      <c r="A8" s="1">
        <v>7</v>
      </c>
      <c r="B8" s="2" t="s">
        <v>732</v>
      </c>
      <c r="C8" s="2" t="s">
        <v>731</v>
      </c>
      <c r="D8" s="1" t="s">
        <v>3</v>
      </c>
      <c r="E8" s="2" t="s">
        <v>10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s="3" customFormat="1" ht="60" x14ac:dyDescent="0.25">
      <c r="A9" s="3">
        <v>8</v>
      </c>
      <c r="B9" s="4" t="s">
        <v>78</v>
      </c>
      <c r="C9" s="4" t="s">
        <v>87</v>
      </c>
      <c r="D9" s="3" t="s">
        <v>3</v>
      </c>
      <c r="E9" s="4" t="s">
        <v>11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0</v>
      </c>
    </row>
    <row r="10" spans="1:11" ht="45" x14ac:dyDescent="0.25">
      <c r="A10" s="1">
        <v>9</v>
      </c>
      <c r="B10" s="2" t="s">
        <v>734</v>
      </c>
      <c r="C10" s="2" t="s">
        <v>733</v>
      </c>
      <c r="D10" s="1" t="s">
        <v>3</v>
      </c>
      <c r="E10" s="2" t="s">
        <v>12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60" x14ac:dyDescent="0.25">
      <c r="A11" s="1">
        <v>10</v>
      </c>
      <c r="B11" s="2" t="s">
        <v>736</v>
      </c>
      <c r="C11" s="2" t="s">
        <v>735</v>
      </c>
      <c r="D11" s="1" t="s">
        <v>6</v>
      </c>
      <c r="E11" s="2" t="s">
        <v>13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43.15" x14ac:dyDescent="0.3">
      <c r="A12" s="1">
        <v>11</v>
      </c>
      <c r="B12" s="2" t="s">
        <v>738</v>
      </c>
      <c r="C12" s="2" t="s">
        <v>737</v>
      </c>
      <c r="D12" s="1" t="s">
        <v>6</v>
      </c>
      <c r="E12" s="2" t="s">
        <v>14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57.6" x14ac:dyDescent="0.3">
      <c r="A13" s="1">
        <v>12</v>
      </c>
      <c r="B13" s="2" t="s">
        <v>740</v>
      </c>
      <c r="C13" s="2" t="s">
        <v>739</v>
      </c>
      <c r="D13" s="1" t="s">
        <v>6</v>
      </c>
      <c r="E13" s="2" t="s">
        <v>15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30" x14ac:dyDescent="0.25">
      <c r="A14" s="1">
        <v>13</v>
      </c>
      <c r="B14" s="2" t="s">
        <v>742</v>
      </c>
      <c r="C14" s="2" t="s">
        <v>741</v>
      </c>
      <c r="D14" s="1" t="s">
        <v>3</v>
      </c>
      <c r="E14" s="2" t="s">
        <v>16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s="3" customFormat="1" ht="45" x14ac:dyDescent="0.25">
      <c r="A15" s="3">
        <v>14</v>
      </c>
      <c r="B15" s="4" t="s">
        <v>79</v>
      </c>
      <c r="C15" s="4" t="s">
        <v>88</v>
      </c>
      <c r="D15" s="3" t="s">
        <v>3</v>
      </c>
      <c r="E15" s="4" t="s">
        <v>17</v>
      </c>
      <c r="F15" s="3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</row>
    <row r="16" spans="1:11" ht="28.9" x14ac:dyDescent="0.3">
      <c r="A16" s="1">
        <v>15</v>
      </c>
      <c r="B16" s="2" t="s">
        <v>744</v>
      </c>
      <c r="C16" s="2" t="s">
        <v>743</v>
      </c>
      <c r="D16" s="1" t="s">
        <v>3</v>
      </c>
      <c r="E16" s="2" t="s">
        <v>18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43.15" x14ac:dyDescent="0.3">
      <c r="A17" s="1">
        <v>16</v>
      </c>
      <c r="B17" s="2" t="s">
        <v>746</v>
      </c>
      <c r="C17" s="2" t="s">
        <v>745</v>
      </c>
      <c r="D17" s="1" t="s">
        <v>6</v>
      </c>
      <c r="E17" s="2" t="s">
        <v>19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57.6" x14ac:dyDescent="0.3">
      <c r="A18" s="1">
        <v>17</v>
      </c>
      <c r="B18" s="2" t="s">
        <v>748</v>
      </c>
      <c r="C18" s="2" t="s">
        <v>747</v>
      </c>
      <c r="D18" s="1" t="s">
        <v>6</v>
      </c>
      <c r="E18" s="2" t="s">
        <v>20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s="3" customFormat="1" ht="60" x14ac:dyDescent="0.25">
      <c r="A19" s="3">
        <v>18</v>
      </c>
      <c r="B19" s="4" t="s">
        <v>80</v>
      </c>
      <c r="C19" s="4" t="s">
        <v>89</v>
      </c>
      <c r="D19" s="3" t="s">
        <v>6</v>
      </c>
      <c r="E19" s="4" t="s">
        <v>21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</row>
    <row r="20" spans="1:11" ht="45" x14ac:dyDescent="0.25">
      <c r="A20" s="1">
        <v>19</v>
      </c>
      <c r="B20" s="2" t="s">
        <v>750</v>
      </c>
      <c r="C20" s="2" t="s">
        <v>749</v>
      </c>
      <c r="D20" s="1" t="s">
        <v>3</v>
      </c>
      <c r="E20" s="2" t="s">
        <v>22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ht="60" x14ac:dyDescent="0.25">
      <c r="A21" s="1">
        <v>20</v>
      </c>
      <c r="B21" s="2" t="s">
        <v>752</v>
      </c>
      <c r="C21" s="2" t="s">
        <v>751</v>
      </c>
      <c r="D21" s="1" t="s">
        <v>3</v>
      </c>
      <c r="E21" s="2" t="s">
        <v>23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ht="30" x14ac:dyDescent="0.25">
      <c r="A22" s="1">
        <v>21</v>
      </c>
      <c r="B22" s="2" t="s">
        <v>754</v>
      </c>
      <c r="C22" s="2" t="s">
        <v>753</v>
      </c>
      <c r="D22" s="1" t="s">
        <v>3</v>
      </c>
      <c r="E22" s="2" t="s">
        <v>24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1" ht="28.9" x14ac:dyDescent="0.3">
      <c r="A23" s="1">
        <v>22</v>
      </c>
      <c r="B23" s="2" t="s">
        <v>756</v>
      </c>
      <c r="C23" s="2" t="s">
        <v>755</v>
      </c>
      <c r="D23" s="1" t="s">
        <v>6</v>
      </c>
      <c r="E23" s="2" t="s">
        <v>26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s="6" customFormat="1" ht="60" x14ac:dyDescent="0.25">
      <c r="A24" s="6">
        <v>23</v>
      </c>
      <c r="B24" s="7" t="s">
        <v>81</v>
      </c>
      <c r="C24" s="7" t="s">
        <v>90</v>
      </c>
      <c r="D24" s="6" t="s">
        <v>6</v>
      </c>
      <c r="E24" s="7" t="s">
        <v>25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ht="28.9" x14ac:dyDescent="0.3">
      <c r="A25" s="1">
        <v>24</v>
      </c>
      <c r="B25" s="2" t="s">
        <v>758</v>
      </c>
      <c r="C25" s="2" t="s">
        <v>757</v>
      </c>
      <c r="D25" s="1" t="s">
        <v>6</v>
      </c>
      <c r="E25" s="2" t="s">
        <v>27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ht="30" x14ac:dyDescent="0.25">
      <c r="A26" s="1">
        <v>25</v>
      </c>
      <c r="B26" s="2" t="s">
        <v>760</v>
      </c>
      <c r="C26" s="2" t="s">
        <v>759</v>
      </c>
      <c r="D26" s="1" t="s">
        <v>3</v>
      </c>
      <c r="E26" s="2" t="s">
        <v>28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ht="28.9" x14ac:dyDescent="0.3">
      <c r="A27" s="1">
        <v>26</v>
      </c>
      <c r="B27" s="2" t="s">
        <v>762</v>
      </c>
      <c r="C27" s="2" t="s">
        <v>761</v>
      </c>
      <c r="D27" s="1" t="s">
        <v>3</v>
      </c>
      <c r="E27" s="2" t="s">
        <v>29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ht="57.6" x14ac:dyDescent="0.3">
      <c r="A28" s="1">
        <v>27</v>
      </c>
      <c r="B28" s="2" t="s">
        <v>764</v>
      </c>
      <c r="C28" s="2" t="s">
        <v>763</v>
      </c>
      <c r="D28" s="1" t="s">
        <v>6</v>
      </c>
      <c r="E28" s="2" t="s">
        <v>30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28.9" x14ac:dyDescent="0.3">
      <c r="A29" s="1">
        <v>28</v>
      </c>
      <c r="B29" s="2" t="s">
        <v>766</v>
      </c>
      <c r="C29" s="2" t="s">
        <v>765</v>
      </c>
      <c r="D29" s="1" t="s">
        <v>3</v>
      </c>
      <c r="E29" s="2" t="s">
        <v>31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45" x14ac:dyDescent="0.25">
      <c r="A30" s="1">
        <v>29</v>
      </c>
      <c r="B30" s="2" t="s">
        <v>768</v>
      </c>
      <c r="C30" s="2" t="s">
        <v>767</v>
      </c>
      <c r="D30" s="1" t="s">
        <v>3</v>
      </c>
      <c r="E30" s="2" t="s">
        <v>32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43.15" x14ac:dyDescent="0.3">
      <c r="A31" s="1">
        <v>30</v>
      </c>
      <c r="B31" s="2" t="s">
        <v>770</v>
      </c>
      <c r="C31" s="2" t="s">
        <v>769</v>
      </c>
      <c r="D31" s="1" t="s">
        <v>3</v>
      </c>
      <c r="E31" s="2" t="s">
        <v>33</v>
      </c>
      <c r="F31" s="1">
        <v>1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1:11" ht="43.15" x14ac:dyDescent="0.3">
      <c r="A32" s="1">
        <v>31</v>
      </c>
      <c r="B32" s="2" t="s">
        <v>772</v>
      </c>
      <c r="C32" s="2" t="s">
        <v>771</v>
      </c>
      <c r="D32" s="1" t="s">
        <v>3</v>
      </c>
      <c r="E32" s="2" t="s">
        <v>34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s="3" customFormat="1" ht="90" x14ac:dyDescent="0.25">
      <c r="A33" s="3">
        <v>32</v>
      </c>
      <c r="B33" s="4" t="s">
        <v>82</v>
      </c>
      <c r="C33" s="4" t="s">
        <v>91</v>
      </c>
      <c r="D33" s="3" t="s">
        <v>6</v>
      </c>
      <c r="E33" s="4" t="s">
        <v>35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</row>
    <row r="34" spans="1:11" s="6" customFormat="1" ht="60" x14ac:dyDescent="0.25">
      <c r="A34" s="6">
        <v>33</v>
      </c>
      <c r="B34" s="7" t="s">
        <v>83</v>
      </c>
      <c r="C34" s="7" t="s">
        <v>92</v>
      </c>
      <c r="D34" s="6" t="s">
        <v>6</v>
      </c>
      <c r="E34" s="7" t="s">
        <v>36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ht="75" x14ac:dyDescent="0.25">
      <c r="A35" s="1">
        <v>34</v>
      </c>
      <c r="B35" s="2" t="s">
        <v>774</v>
      </c>
      <c r="C35" s="2" t="s">
        <v>773</v>
      </c>
      <c r="D35" s="1" t="s">
        <v>3</v>
      </c>
      <c r="E35" s="2" t="s">
        <v>37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ht="75" x14ac:dyDescent="0.25">
      <c r="A36" s="1">
        <v>35</v>
      </c>
      <c r="B36" s="2" t="s">
        <v>776</v>
      </c>
      <c r="C36" s="2" t="s">
        <v>775</v>
      </c>
      <c r="D36" s="1" t="s">
        <v>3</v>
      </c>
      <c r="E36" s="2" t="s">
        <v>38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</row>
    <row r="37" spans="1:11" ht="45" x14ac:dyDescent="0.25">
      <c r="A37" s="1">
        <v>36</v>
      </c>
      <c r="B37" s="2" t="s">
        <v>779</v>
      </c>
      <c r="C37" s="2" t="s">
        <v>778</v>
      </c>
      <c r="D37" s="1" t="s">
        <v>3</v>
      </c>
      <c r="E37" s="2" t="s">
        <v>777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ht="72" x14ac:dyDescent="0.3">
      <c r="A38" s="1">
        <v>37</v>
      </c>
      <c r="B38" s="2" t="s">
        <v>781</v>
      </c>
      <c r="C38" s="2" t="s">
        <v>780</v>
      </c>
      <c r="D38" s="1" t="s">
        <v>6</v>
      </c>
      <c r="E38" s="2" t="s">
        <v>39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ht="45" x14ac:dyDescent="0.25">
      <c r="A39" s="1">
        <v>38</v>
      </c>
      <c r="B39" s="2" t="s">
        <v>783</v>
      </c>
      <c r="C39" s="2" t="s">
        <v>782</v>
      </c>
      <c r="D39" s="1" t="s">
        <v>3</v>
      </c>
      <c r="E39" s="2" t="s">
        <v>40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</row>
    <row r="40" spans="1:11" ht="90" x14ac:dyDescent="0.25">
      <c r="A40" s="1">
        <v>39</v>
      </c>
      <c r="B40" s="2" t="s">
        <v>785</v>
      </c>
      <c r="C40" s="2" t="s">
        <v>784</v>
      </c>
      <c r="D40" s="1" t="s">
        <v>6</v>
      </c>
      <c r="E40" s="2" t="s">
        <v>41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</row>
    <row r="41" spans="1:11" ht="30" x14ac:dyDescent="0.25">
      <c r="A41" s="1">
        <v>40</v>
      </c>
      <c r="B41" s="2" t="s">
        <v>787</v>
      </c>
      <c r="C41" s="2" t="s">
        <v>786</v>
      </c>
      <c r="D41" s="1" t="s">
        <v>3</v>
      </c>
      <c r="E41" s="2" t="s">
        <v>42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</row>
    <row r="42" spans="1:11" ht="45" x14ac:dyDescent="0.25">
      <c r="A42" s="1">
        <v>41</v>
      </c>
      <c r="B42" s="2" t="s">
        <v>789</v>
      </c>
      <c r="C42" s="2" t="s">
        <v>788</v>
      </c>
      <c r="D42" s="1" t="s">
        <v>3</v>
      </c>
      <c r="E42" s="2" t="s">
        <v>43</v>
      </c>
      <c r="F42" s="1">
        <v>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</row>
    <row r="43" spans="1:11" ht="60" x14ac:dyDescent="0.25">
      <c r="A43" s="1">
        <v>42</v>
      </c>
      <c r="B43" s="2" t="s">
        <v>791</v>
      </c>
      <c r="C43" s="2" t="s">
        <v>790</v>
      </c>
      <c r="D43" s="1" t="s">
        <v>3</v>
      </c>
      <c r="E43" s="2" t="s">
        <v>44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</row>
    <row r="44" spans="1:11" s="3" customFormat="1" ht="30" x14ac:dyDescent="0.25">
      <c r="A44" s="3">
        <v>43</v>
      </c>
      <c r="B44" s="4" t="s">
        <v>84</v>
      </c>
      <c r="C44" s="4" t="s">
        <v>93</v>
      </c>
      <c r="D44" s="3" t="s">
        <v>6</v>
      </c>
      <c r="E44" s="4" t="s">
        <v>45</v>
      </c>
      <c r="F44" s="3">
        <v>0</v>
      </c>
      <c r="G44" s="3">
        <v>0</v>
      </c>
      <c r="H44" s="3">
        <v>0</v>
      </c>
      <c r="I44" s="3">
        <v>0</v>
      </c>
      <c r="J44" s="3">
        <v>1</v>
      </c>
      <c r="K44" s="3">
        <v>0</v>
      </c>
    </row>
    <row r="45" spans="1:11" ht="60" x14ac:dyDescent="0.25">
      <c r="A45" s="1">
        <v>44</v>
      </c>
      <c r="B45" s="2" t="s">
        <v>793</v>
      </c>
      <c r="C45" s="2" t="s">
        <v>792</v>
      </c>
      <c r="D45" s="1" t="s">
        <v>3</v>
      </c>
      <c r="E45" s="2" t="s">
        <v>46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s="3" customFormat="1" ht="45" x14ac:dyDescent="0.25">
      <c r="A46" s="3">
        <v>45</v>
      </c>
      <c r="B46" s="4" t="s">
        <v>139</v>
      </c>
      <c r="C46" s="4" t="s">
        <v>140</v>
      </c>
      <c r="D46" s="3" t="s">
        <v>3</v>
      </c>
      <c r="E46" s="4" t="s">
        <v>47</v>
      </c>
      <c r="F46" s="3">
        <v>0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</row>
    <row r="48" spans="1:11" x14ac:dyDescent="0.25">
      <c r="A48" s="1">
        <f>COUNT(A2:A46)</f>
        <v>45</v>
      </c>
      <c r="F48" s="1">
        <f>SUM(F2:F46)</f>
        <v>36</v>
      </c>
      <c r="G48" s="1">
        <f t="shared" ref="G48:K48" si="0">SUM(G2:G46)</f>
        <v>2</v>
      </c>
      <c r="H48" s="1">
        <f t="shared" si="0"/>
        <v>5</v>
      </c>
      <c r="I48" s="1">
        <f t="shared" si="0"/>
        <v>0</v>
      </c>
      <c r="J48" s="1">
        <f t="shared" si="0"/>
        <v>2</v>
      </c>
      <c r="K48" s="1">
        <f t="shared" si="0"/>
        <v>0</v>
      </c>
    </row>
  </sheetData>
  <conditionalFormatting sqref="A2:XFD1048576">
    <cfRule type="expression" dxfId="58" priority="8">
      <formula>"H&gt;0"</formula>
    </cfRule>
  </conditionalFormatting>
  <conditionalFormatting sqref="L1:XFD1 A1:H1 J1">
    <cfRule type="expression" dxfId="57" priority="3">
      <formula>"H&gt;0"</formula>
    </cfRule>
  </conditionalFormatting>
  <conditionalFormatting sqref="K1">
    <cfRule type="expression" dxfId="56" priority="2">
      <formula>"H&gt;0"</formula>
    </cfRule>
  </conditionalFormatting>
  <conditionalFormatting sqref="I1">
    <cfRule type="expression" dxfId="7" priority="1">
      <formula>"H&gt;0"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="80" zoomScaleNormal="80" workbookViewId="0">
      <pane xSplit="1" topLeftCell="B1" activePane="topRight" state="frozen"/>
      <selection pane="topRight" activeCell="I1" sqref="I1"/>
    </sheetView>
  </sheetViews>
  <sheetFormatPr defaultColWidth="9.140625" defaultRowHeight="15" x14ac:dyDescent="0.25"/>
  <cols>
    <col min="1" max="1" width="14.5703125" style="7" bestFit="1" customWidth="1"/>
    <col min="2" max="2" width="23.5703125" style="7" bestFit="1" customWidth="1"/>
    <col min="3" max="3" width="23.5703125" style="7" customWidth="1"/>
    <col min="4" max="4" width="10.85546875" style="7" bestFit="1" customWidth="1"/>
    <col min="5" max="5" width="30.5703125" style="7" customWidth="1"/>
    <col min="6" max="6" width="17.85546875" style="7" bestFit="1" customWidth="1"/>
    <col min="7" max="7" width="21.7109375" style="7" bestFit="1" customWidth="1"/>
    <col min="8" max="8" width="18.5703125" style="7" bestFit="1" customWidth="1"/>
    <col min="9" max="9" width="18.7109375" style="7" bestFit="1" customWidth="1"/>
    <col min="10" max="10" width="23.42578125" style="7" bestFit="1" customWidth="1"/>
    <col min="11" max="11" width="21.42578125" style="7" customWidth="1"/>
    <col min="12" max="16384" width="9.140625" style="7"/>
  </cols>
  <sheetData>
    <row r="1" spans="1:11" s="60" customFormat="1" ht="28.9" x14ac:dyDescent="0.3">
      <c r="A1" s="59" t="s">
        <v>720</v>
      </c>
      <c r="B1" s="59" t="s">
        <v>76</v>
      </c>
      <c r="C1" s="59" t="s">
        <v>85</v>
      </c>
      <c r="D1" s="60" t="s">
        <v>0</v>
      </c>
      <c r="E1" s="59" t="s">
        <v>1</v>
      </c>
      <c r="F1" s="60" t="s">
        <v>450</v>
      </c>
      <c r="G1" s="60" t="s">
        <v>384</v>
      </c>
      <c r="H1" s="60" t="s">
        <v>52</v>
      </c>
      <c r="I1" s="60" t="s">
        <v>452</v>
      </c>
      <c r="J1" s="60" t="s">
        <v>385</v>
      </c>
      <c r="K1" s="60" t="s">
        <v>451</v>
      </c>
    </row>
    <row r="2" spans="1:11" s="39" customFormat="1" ht="43.15" x14ac:dyDescent="0.3">
      <c r="A2" s="39">
        <v>1</v>
      </c>
      <c r="B2" s="7" t="s">
        <v>453</v>
      </c>
      <c r="C2" s="7" t="s">
        <v>454</v>
      </c>
      <c r="E2" s="39" t="s">
        <v>388</v>
      </c>
      <c r="F2" s="39">
        <v>1</v>
      </c>
      <c r="G2" s="39">
        <v>0</v>
      </c>
      <c r="H2" s="39">
        <v>0</v>
      </c>
      <c r="I2" s="7">
        <v>0</v>
      </c>
      <c r="J2" s="39">
        <v>0</v>
      </c>
      <c r="K2" s="39">
        <v>0</v>
      </c>
    </row>
    <row r="3" spans="1:11" s="39" customFormat="1" ht="60" x14ac:dyDescent="0.25">
      <c r="A3" s="39">
        <v>2</v>
      </c>
      <c r="B3" s="7" t="s">
        <v>455</v>
      </c>
      <c r="C3" s="7" t="s">
        <v>456</v>
      </c>
      <c r="E3" s="39" t="s">
        <v>389</v>
      </c>
      <c r="F3" s="39">
        <v>1</v>
      </c>
      <c r="G3" s="39">
        <v>0</v>
      </c>
      <c r="H3" s="39">
        <v>0</v>
      </c>
      <c r="I3" s="7">
        <v>0</v>
      </c>
      <c r="J3" s="39">
        <v>0</v>
      </c>
      <c r="K3" s="39">
        <v>0</v>
      </c>
    </row>
    <row r="4" spans="1:11" s="39" customFormat="1" ht="43.15" x14ac:dyDescent="0.3">
      <c r="A4" s="39">
        <v>3</v>
      </c>
      <c r="B4" s="7" t="s">
        <v>457</v>
      </c>
      <c r="C4" s="7" t="s">
        <v>458</v>
      </c>
      <c r="E4" s="39" t="s">
        <v>390</v>
      </c>
      <c r="F4" s="39">
        <v>1</v>
      </c>
      <c r="G4" s="39">
        <v>0</v>
      </c>
      <c r="H4" s="39">
        <v>0</v>
      </c>
      <c r="I4" s="7">
        <v>0</v>
      </c>
      <c r="J4" s="39">
        <v>0</v>
      </c>
      <c r="K4" s="39">
        <v>0</v>
      </c>
    </row>
    <row r="5" spans="1:11" s="39" customFormat="1" ht="28.9" x14ac:dyDescent="0.3">
      <c r="A5" s="39">
        <v>4</v>
      </c>
      <c r="B5" s="7" t="s">
        <v>459</v>
      </c>
      <c r="C5" s="7" t="s">
        <v>460</v>
      </c>
      <c r="E5" s="39" t="s">
        <v>391</v>
      </c>
      <c r="F5" s="39">
        <v>1</v>
      </c>
      <c r="G5" s="39">
        <v>0</v>
      </c>
      <c r="H5" s="39">
        <v>0</v>
      </c>
      <c r="I5" s="7">
        <v>0</v>
      </c>
      <c r="J5" s="39">
        <v>0</v>
      </c>
      <c r="K5" s="39">
        <v>0</v>
      </c>
    </row>
    <row r="6" spans="1:11" s="39" customFormat="1" ht="75" x14ac:dyDescent="0.25">
      <c r="A6" s="39">
        <v>5</v>
      </c>
      <c r="B6" s="7" t="s">
        <v>461</v>
      </c>
      <c r="C6" s="7" t="s">
        <v>462</v>
      </c>
      <c r="E6" s="39" t="s">
        <v>392</v>
      </c>
      <c r="F6" s="39">
        <v>1</v>
      </c>
      <c r="G6" s="39">
        <v>0</v>
      </c>
      <c r="H6" s="39">
        <v>0</v>
      </c>
      <c r="I6" s="7">
        <v>0</v>
      </c>
      <c r="J6" s="39">
        <v>0</v>
      </c>
      <c r="K6" s="39">
        <v>0</v>
      </c>
    </row>
    <row r="7" spans="1:11" s="4" customFormat="1" ht="57.6" x14ac:dyDescent="0.3">
      <c r="A7" s="4">
        <v>6</v>
      </c>
      <c r="B7" s="4" t="s">
        <v>263</v>
      </c>
      <c r="C7" s="4" t="s">
        <v>262</v>
      </c>
      <c r="E7" s="4" t="s">
        <v>393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0</v>
      </c>
    </row>
    <row r="8" spans="1:11" ht="57.6" x14ac:dyDescent="0.3">
      <c r="A8" s="7">
        <v>7</v>
      </c>
      <c r="B8" s="7" t="s">
        <v>463</v>
      </c>
      <c r="C8" s="7" t="s">
        <v>464</v>
      </c>
      <c r="E8" s="7" t="s">
        <v>394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ht="90" x14ac:dyDescent="0.25">
      <c r="A9" s="7">
        <v>8</v>
      </c>
      <c r="B9" s="7" t="s">
        <v>465</v>
      </c>
      <c r="C9" s="7" t="s">
        <v>466</v>
      </c>
      <c r="E9" s="7" t="s">
        <v>395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ht="57.6" x14ac:dyDescent="0.3">
      <c r="A10" s="7">
        <v>9</v>
      </c>
      <c r="B10" s="7" t="s">
        <v>467</v>
      </c>
      <c r="C10" s="7" t="s">
        <v>468</v>
      </c>
      <c r="E10" s="7" t="s">
        <v>396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s="4" customFormat="1" ht="57.6" x14ac:dyDescent="0.3">
      <c r="A11" s="4">
        <v>10</v>
      </c>
      <c r="B11" s="4" t="s">
        <v>265</v>
      </c>
      <c r="C11" s="4" t="s">
        <v>264</v>
      </c>
      <c r="E11" s="4" t="s">
        <v>397</v>
      </c>
      <c r="F11" s="4">
        <v>0</v>
      </c>
      <c r="G11" s="4">
        <v>1</v>
      </c>
      <c r="H11" s="4">
        <v>0</v>
      </c>
      <c r="I11" s="4">
        <v>0</v>
      </c>
      <c r="J11" s="4">
        <v>0</v>
      </c>
      <c r="K11" s="4">
        <v>0</v>
      </c>
    </row>
    <row r="12" spans="1:11" s="39" customFormat="1" ht="43.15" x14ac:dyDescent="0.3">
      <c r="A12" s="39">
        <v>11</v>
      </c>
      <c r="B12" s="7" t="s">
        <v>469</v>
      </c>
      <c r="C12" s="7" t="s">
        <v>470</v>
      </c>
      <c r="E12" s="39" t="s">
        <v>398</v>
      </c>
      <c r="F12" s="39">
        <v>1</v>
      </c>
      <c r="G12" s="39">
        <v>0</v>
      </c>
      <c r="H12" s="39">
        <v>0</v>
      </c>
      <c r="I12" s="7">
        <v>0</v>
      </c>
      <c r="J12" s="39">
        <v>0</v>
      </c>
      <c r="K12" s="39">
        <v>0</v>
      </c>
    </row>
    <row r="13" spans="1:11" s="39" customFormat="1" ht="43.15" x14ac:dyDescent="0.3">
      <c r="A13" s="39">
        <v>12</v>
      </c>
      <c r="B13" s="7" t="s">
        <v>471</v>
      </c>
      <c r="C13" s="7" t="s">
        <v>472</v>
      </c>
      <c r="E13" s="39" t="s">
        <v>399</v>
      </c>
      <c r="F13" s="39">
        <v>1</v>
      </c>
      <c r="G13" s="39">
        <v>0</v>
      </c>
      <c r="H13" s="39">
        <v>0</v>
      </c>
      <c r="I13" s="7">
        <v>0</v>
      </c>
      <c r="J13" s="39">
        <v>0</v>
      </c>
      <c r="K13" s="39">
        <v>0</v>
      </c>
    </row>
    <row r="14" spans="1:11" s="39" customFormat="1" ht="45" x14ac:dyDescent="0.25">
      <c r="A14" s="39">
        <v>13</v>
      </c>
      <c r="B14" s="7" t="s">
        <v>473</v>
      </c>
      <c r="C14" s="7" t="s">
        <v>474</v>
      </c>
      <c r="E14" s="39" t="s">
        <v>400</v>
      </c>
      <c r="F14" s="39">
        <v>1</v>
      </c>
      <c r="G14" s="39">
        <v>0</v>
      </c>
      <c r="H14" s="39">
        <v>0</v>
      </c>
      <c r="I14" s="7">
        <v>0</v>
      </c>
      <c r="J14" s="39">
        <v>0</v>
      </c>
      <c r="K14" s="39">
        <v>0</v>
      </c>
    </row>
    <row r="15" spans="1:11" s="39" customFormat="1" ht="57.6" x14ac:dyDescent="0.3">
      <c r="A15" s="39">
        <v>14</v>
      </c>
      <c r="B15" s="7" t="s">
        <v>475</v>
      </c>
      <c r="C15" s="7" t="s">
        <v>476</v>
      </c>
      <c r="E15" s="39" t="s">
        <v>401</v>
      </c>
      <c r="F15" s="39">
        <v>1</v>
      </c>
      <c r="G15" s="39">
        <v>0</v>
      </c>
      <c r="H15" s="39">
        <v>0</v>
      </c>
      <c r="I15" s="7">
        <v>0</v>
      </c>
      <c r="J15" s="39">
        <v>0</v>
      </c>
      <c r="K15" s="39">
        <v>0</v>
      </c>
    </row>
    <row r="16" spans="1:11" s="39" customFormat="1" ht="43.15" x14ac:dyDescent="0.3">
      <c r="A16" s="39">
        <v>15</v>
      </c>
      <c r="B16" s="7" t="s">
        <v>477</v>
      </c>
      <c r="C16" s="7" t="s">
        <v>478</v>
      </c>
      <c r="E16" s="39" t="s">
        <v>402</v>
      </c>
      <c r="F16" s="39">
        <v>1</v>
      </c>
      <c r="G16" s="39">
        <v>0</v>
      </c>
      <c r="H16" s="39">
        <v>0</v>
      </c>
      <c r="I16" s="7">
        <v>0</v>
      </c>
      <c r="J16" s="39">
        <v>0</v>
      </c>
      <c r="K16" s="39">
        <v>0</v>
      </c>
    </row>
    <row r="17" spans="1:11" s="39" customFormat="1" ht="43.15" x14ac:dyDescent="0.3">
      <c r="A17" s="39">
        <v>16</v>
      </c>
      <c r="B17" s="42" t="s">
        <v>479</v>
      </c>
      <c r="C17" s="42" t="s">
        <v>480</v>
      </c>
      <c r="E17" s="39" t="s">
        <v>403</v>
      </c>
      <c r="F17" s="39">
        <v>1</v>
      </c>
      <c r="G17" s="39">
        <v>0</v>
      </c>
      <c r="H17" s="39">
        <v>0</v>
      </c>
      <c r="I17" s="7">
        <v>0</v>
      </c>
      <c r="J17" s="39">
        <v>0</v>
      </c>
      <c r="K17" s="39">
        <v>0</v>
      </c>
    </row>
    <row r="18" spans="1:11" s="4" customFormat="1" ht="43.15" x14ac:dyDescent="0.3">
      <c r="A18" s="4">
        <v>17</v>
      </c>
      <c r="B18" s="4" t="s">
        <v>267</v>
      </c>
      <c r="C18" s="4" t="s">
        <v>266</v>
      </c>
      <c r="E18" s="4" t="s">
        <v>404</v>
      </c>
      <c r="F18" s="4">
        <v>0</v>
      </c>
      <c r="G18" s="4">
        <v>0</v>
      </c>
      <c r="H18" s="4">
        <v>0</v>
      </c>
      <c r="I18" s="4">
        <v>1</v>
      </c>
      <c r="J18" s="4">
        <v>0</v>
      </c>
      <c r="K18" s="4">
        <v>0</v>
      </c>
    </row>
    <row r="19" spans="1:11" s="4" customFormat="1" ht="75" x14ac:dyDescent="0.25">
      <c r="A19" s="4">
        <v>18</v>
      </c>
      <c r="B19" s="18" t="s">
        <v>269</v>
      </c>
      <c r="C19" s="18" t="s">
        <v>268</v>
      </c>
      <c r="D19" s="18"/>
      <c r="E19" s="18" t="s">
        <v>405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</row>
    <row r="20" spans="1:11" s="4" customFormat="1" ht="45" x14ac:dyDescent="0.25">
      <c r="A20" s="4">
        <v>19</v>
      </c>
      <c r="B20" s="18" t="s">
        <v>271</v>
      </c>
      <c r="C20" s="18" t="s">
        <v>270</v>
      </c>
      <c r="D20" s="41"/>
      <c r="E20" s="41" t="s">
        <v>406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0</v>
      </c>
    </row>
    <row r="21" spans="1:11" s="39" customFormat="1" ht="43.15" x14ac:dyDescent="0.3">
      <c r="A21" s="39">
        <v>20</v>
      </c>
      <c r="B21" s="43" t="s">
        <v>481</v>
      </c>
      <c r="C21" s="43" t="s">
        <v>482</v>
      </c>
      <c r="E21" s="39" t="s">
        <v>407</v>
      </c>
      <c r="F21" s="39">
        <v>1</v>
      </c>
      <c r="G21" s="39">
        <v>0</v>
      </c>
      <c r="H21" s="39">
        <v>0</v>
      </c>
      <c r="I21" s="7">
        <v>0</v>
      </c>
      <c r="J21" s="39">
        <v>0</v>
      </c>
      <c r="K21" s="39">
        <v>0</v>
      </c>
    </row>
    <row r="22" spans="1:11" s="4" customFormat="1" ht="60" x14ac:dyDescent="0.25">
      <c r="A22" s="4">
        <v>21</v>
      </c>
      <c r="B22" s="18" t="s">
        <v>273</v>
      </c>
      <c r="C22" s="18" t="s">
        <v>272</v>
      </c>
      <c r="D22" s="40"/>
      <c r="E22" s="40" t="s">
        <v>408</v>
      </c>
      <c r="F22" s="4">
        <v>0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</row>
    <row r="23" spans="1:11" s="39" customFormat="1" ht="57.6" x14ac:dyDescent="0.3">
      <c r="A23" s="39">
        <v>22</v>
      </c>
      <c r="B23" s="17" t="s">
        <v>483</v>
      </c>
      <c r="C23" s="17" t="s">
        <v>484</v>
      </c>
      <c r="D23" s="17"/>
      <c r="E23" s="17" t="s">
        <v>409</v>
      </c>
      <c r="F23" s="39">
        <v>1</v>
      </c>
      <c r="G23" s="39">
        <v>0</v>
      </c>
      <c r="H23" s="39">
        <v>0</v>
      </c>
      <c r="I23" s="7">
        <v>0</v>
      </c>
      <c r="J23" s="39">
        <v>0</v>
      </c>
      <c r="K23" s="39">
        <v>0</v>
      </c>
    </row>
    <row r="24" spans="1:11" s="39" customFormat="1" ht="57.6" x14ac:dyDescent="0.3">
      <c r="A24" s="39">
        <v>23</v>
      </c>
      <c r="B24" s="7" t="s">
        <v>485</v>
      </c>
      <c r="C24" s="7" t="s">
        <v>486</v>
      </c>
      <c r="E24" s="39" t="s">
        <v>410</v>
      </c>
      <c r="F24" s="39">
        <v>1</v>
      </c>
      <c r="G24" s="39">
        <v>0</v>
      </c>
      <c r="H24" s="39">
        <v>0</v>
      </c>
      <c r="I24" s="7">
        <v>0</v>
      </c>
      <c r="J24" s="39">
        <v>0</v>
      </c>
      <c r="K24" s="39">
        <v>0</v>
      </c>
    </row>
    <row r="25" spans="1:11" s="39" customFormat="1" ht="75" x14ac:dyDescent="0.25">
      <c r="A25" s="39">
        <v>24</v>
      </c>
      <c r="B25" s="7" t="s">
        <v>487</v>
      </c>
      <c r="C25" s="7" t="s">
        <v>488</v>
      </c>
      <c r="E25" s="39" t="s">
        <v>411</v>
      </c>
      <c r="F25" s="39">
        <v>1</v>
      </c>
      <c r="G25" s="39">
        <v>0</v>
      </c>
      <c r="H25" s="39">
        <v>0</v>
      </c>
      <c r="I25" s="7">
        <v>0</v>
      </c>
      <c r="J25" s="39">
        <v>0</v>
      </c>
      <c r="K25" s="39">
        <v>0</v>
      </c>
    </row>
    <row r="26" spans="1:11" s="39" customFormat="1" ht="60" x14ac:dyDescent="0.25">
      <c r="A26" s="39">
        <v>25</v>
      </c>
      <c r="B26" s="7" t="s">
        <v>489</v>
      </c>
      <c r="C26" s="7" t="s">
        <v>490</v>
      </c>
      <c r="E26" s="39" t="s">
        <v>412</v>
      </c>
      <c r="F26" s="39">
        <v>1</v>
      </c>
      <c r="G26" s="39">
        <v>0</v>
      </c>
      <c r="H26" s="39">
        <v>0</v>
      </c>
      <c r="I26" s="7">
        <v>0</v>
      </c>
      <c r="J26" s="39">
        <v>0</v>
      </c>
      <c r="K26" s="39">
        <v>0</v>
      </c>
    </row>
    <row r="27" spans="1:11" s="4" customFormat="1" ht="43.15" x14ac:dyDescent="0.3">
      <c r="A27" s="4">
        <v>26</v>
      </c>
      <c r="B27" s="4" t="s">
        <v>275</v>
      </c>
      <c r="C27" s="4" t="s">
        <v>274</v>
      </c>
      <c r="E27" s="4" t="s">
        <v>413</v>
      </c>
      <c r="F27" s="4">
        <v>0</v>
      </c>
      <c r="G27" s="4">
        <v>1</v>
      </c>
      <c r="H27" s="4">
        <v>0</v>
      </c>
      <c r="I27" s="4">
        <v>0</v>
      </c>
      <c r="J27" s="4">
        <v>0</v>
      </c>
      <c r="K27" s="4">
        <v>0</v>
      </c>
    </row>
    <row r="28" spans="1:11" s="39" customFormat="1" ht="90" x14ac:dyDescent="0.25">
      <c r="A28" s="39">
        <v>27</v>
      </c>
      <c r="B28" s="7" t="s">
        <v>491</v>
      </c>
      <c r="C28" s="7" t="s">
        <v>492</v>
      </c>
      <c r="E28" s="39" t="s">
        <v>414</v>
      </c>
      <c r="F28" s="39">
        <v>1</v>
      </c>
      <c r="G28" s="39">
        <v>0</v>
      </c>
      <c r="H28" s="39">
        <v>0</v>
      </c>
      <c r="I28" s="7">
        <v>0</v>
      </c>
      <c r="J28" s="39">
        <v>0</v>
      </c>
      <c r="K28" s="39">
        <v>0</v>
      </c>
    </row>
    <row r="29" spans="1:11" s="39" customFormat="1" ht="60" x14ac:dyDescent="0.25">
      <c r="A29" s="39">
        <v>28</v>
      </c>
      <c r="B29" s="7" t="s">
        <v>493</v>
      </c>
      <c r="C29" s="7" t="s">
        <v>494</v>
      </c>
      <c r="E29" s="39" t="s">
        <v>415</v>
      </c>
      <c r="F29" s="39">
        <v>1</v>
      </c>
      <c r="G29" s="39">
        <v>0</v>
      </c>
      <c r="H29" s="39">
        <v>0</v>
      </c>
      <c r="I29" s="7">
        <v>0</v>
      </c>
      <c r="J29" s="39">
        <v>0</v>
      </c>
      <c r="K29" s="39">
        <v>0</v>
      </c>
    </row>
    <row r="30" spans="1:11" s="4" customFormat="1" ht="60" x14ac:dyDescent="0.25">
      <c r="A30" s="4">
        <v>29</v>
      </c>
      <c r="B30" s="4" t="s">
        <v>277</v>
      </c>
      <c r="C30" s="4" t="s">
        <v>276</v>
      </c>
      <c r="E30" s="4" t="s">
        <v>416</v>
      </c>
      <c r="F30" s="4">
        <v>0</v>
      </c>
      <c r="G30" s="4">
        <v>0</v>
      </c>
      <c r="H30" s="4">
        <v>1</v>
      </c>
      <c r="I30" s="4">
        <v>0</v>
      </c>
      <c r="J30" s="4">
        <v>0</v>
      </c>
      <c r="K30" s="4">
        <v>0</v>
      </c>
    </row>
    <row r="31" spans="1:11" ht="43.15" x14ac:dyDescent="0.3">
      <c r="A31" s="7">
        <v>30</v>
      </c>
      <c r="B31" s="7" t="s">
        <v>495</v>
      </c>
      <c r="C31" s="7" t="s">
        <v>496</v>
      </c>
      <c r="E31" s="7" t="s">
        <v>417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s="4" customFormat="1" ht="57.6" x14ac:dyDescent="0.3">
      <c r="A32" s="4">
        <v>31</v>
      </c>
      <c r="B32" s="4" t="s">
        <v>278</v>
      </c>
      <c r="C32" s="4" t="s">
        <v>279</v>
      </c>
      <c r="E32" s="4" t="s">
        <v>418</v>
      </c>
      <c r="F32" s="4">
        <v>0</v>
      </c>
      <c r="G32" s="4">
        <v>1</v>
      </c>
      <c r="H32" s="4">
        <v>0</v>
      </c>
      <c r="I32" s="4">
        <v>0</v>
      </c>
      <c r="J32" s="4">
        <v>0</v>
      </c>
      <c r="K32" s="4">
        <v>0</v>
      </c>
    </row>
    <row r="33" spans="1:11" s="4" customFormat="1" ht="57.6" x14ac:dyDescent="0.3">
      <c r="A33" s="4">
        <v>32</v>
      </c>
      <c r="B33" s="4" t="s">
        <v>281</v>
      </c>
      <c r="C33" s="4" t="s">
        <v>280</v>
      </c>
      <c r="E33" s="4" t="s">
        <v>419</v>
      </c>
      <c r="F33" s="4">
        <v>0</v>
      </c>
      <c r="G33" s="4">
        <v>1</v>
      </c>
      <c r="H33" s="4">
        <v>0</v>
      </c>
      <c r="I33" s="4">
        <v>0</v>
      </c>
      <c r="J33" s="4">
        <v>0</v>
      </c>
      <c r="K33" s="4">
        <v>0</v>
      </c>
    </row>
    <row r="34" spans="1:11" ht="60" x14ac:dyDescent="0.25">
      <c r="A34" s="7">
        <v>33</v>
      </c>
      <c r="B34" s="7" t="s">
        <v>497</v>
      </c>
      <c r="C34" s="7" t="s">
        <v>498</v>
      </c>
      <c r="E34" s="7" t="s">
        <v>420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60" x14ac:dyDescent="0.25">
      <c r="A35" s="7">
        <v>34</v>
      </c>
      <c r="B35" s="7" t="s">
        <v>499</v>
      </c>
      <c r="C35" s="7" t="s">
        <v>500</v>
      </c>
      <c r="E35" s="7" t="s">
        <v>421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s="4" customFormat="1" ht="57.6" x14ac:dyDescent="0.3">
      <c r="A36" s="4">
        <v>35</v>
      </c>
      <c r="B36" s="4" t="s">
        <v>283</v>
      </c>
      <c r="C36" s="4" t="s">
        <v>282</v>
      </c>
      <c r="E36" s="4" t="s">
        <v>422</v>
      </c>
      <c r="F36" s="4">
        <v>0</v>
      </c>
      <c r="G36" s="4">
        <v>1</v>
      </c>
      <c r="H36" s="4">
        <v>0</v>
      </c>
      <c r="I36" s="4">
        <v>0</v>
      </c>
      <c r="J36" s="4">
        <v>0</v>
      </c>
      <c r="K36" s="4">
        <v>0</v>
      </c>
    </row>
    <row r="37" spans="1:11" s="39" customFormat="1" ht="43.15" x14ac:dyDescent="0.3">
      <c r="A37" s="39">
        <v>36</v>
      </c>
      <c r="B37" s="7" t="s">
        <v>501</v>
      </c>
      <c r="C37" s="7" t="s">
        <v>502</v>
      </c>
      <c r="E37" s="39" t="s">
        <v>423</v>
      </c>
      <c r="F37" s="39">
        <v>1</v>
      </c>
      <c r="G37" s="39">
        <v>0</v>
      </c>
      <c r="H37" s="39">
        <v>0</v>
      </c>
      <c r="I37" s="7">
        <v>0</v>
      </c>
      <c r="J37" s="39">
        <v>0</v>
      </c>
      <c r="K37" s="39">
        <v>0</v>
      </c>
    </row>
    <row r="38" spans="1:11" s="39" customFormat="1" ht="57.6" x14ac:dyDescent="0.3">
      <c r="A38" s="39">
        <v>37</v>
      </c>
      <c r="B38" s="7" t="s">
        <v>503</v>
      </c>
      <c r="C38" s="7" t="s">
        <v>504</v>
      </c>
      <c r="E38" s="39" t="s">
        <v>424</v>
      </c>
      <c r="F38" s="39">
        <v>1</v>
      </c>
      <c r="G38" s="39">
        <v>0</v>
      </c>
      <c r="H38" s="39">
        <v>0</v>
      </c>
      <c r="I38" s="7">
        <v>0</v>
      </c>
      <c r="J38" s="39">
        <v>0</v>
      </c>
      <c r="K38" s="39">
        <v>0</v>
      </c>
    </row>
    <row r="39" spans="1:11" s="39" customFormat="1" ht="60" x14ac:dyDescent="0.25">
      <c r="A39" s="39">
        <v>38</v>
      </c>
      <c r="B39" s="7" t="s">
        <v>505</v>
      </c>
      <c r="C39" s="7" t="s">
        <v>506</v>
      </c>
      <c r="E39" s="39" t="s">
        <v>425</v>
      </c>
      <c r="F39" s="39">
        <v>1</v>
      </c>
      <c r="G39" s="39">
        <v>0</v>
      </c>
      <c r="H39" s="39">
        <v>0</v>
      </c>
      <c r="I39" s="7">
        <v>0</v>
      </c>
      <c r="J39" s="39">
        <v>0</v>
      </c>
      <c r="K39" s="39">
        <v>0</v>
      </c>
    </row>
    <row r="40" spans="1:11" s="4" customFormat="1" ht="57.6" x14ac:dyDescent="0.3">
      <c r="A40" s="4">
        <v>39</v>
      </c>
      <c r="B40" s="4" t="s">
        <v>285</v>
      </c>
      <c r="C40" s="4" t="s">
        <v>284</v>
      </c>
      <c r="E40" s="4" t="s">
        <v>426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  <c r="K40" s="4">
        <v>0</v>
      </c>
    </row>
    <row r="41" spans="1:11" s="4" customFormat="1" ht="43.15" x14ac:dyDescent="0.3">
      <c r="A41" s="4">
        <v>40</v>
      </c>
      <c r="B41" s="4" t="s">
        <v>287</v>
      </c>
      <c r="C41" s="4" t="s">
        <v>286</v>
      </c>
      <c r="E41" s="4" t="s">
        <v>427</v>
      </c>
      <c r="F41" s="4">
        <v>0</v>
      </c>
      <c r="G41" s="4">
        <v>0</v>
      </c>
      <c r="H41" s="4">
        <v>0</v>
      </c>
      <c r="I41" s="4">
        <v>0</v>
      </c>
      <c r="J41" s="4">
        <v>1</v>
      </c>
      <c r="K41" s="4">
        <v>0</v>
      </c>
    </row>
    <row r="42" spans="1:11" ht="43.15" x14ac:dyDescent="0.3">
      <c r="A42" s="7">
        <v>41</v>
      </c>
      <c r="B42" s="7" t="s">
        <v>507</v>
      </c>
      <c r="C42" s="7" t="s">
        <v>508</v>
      </c>
      <c r="E42" s="7" t="s">
        <v>428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s="4" customFormat="1" ht="60" x14ac:dyDescent="0.25">
      <c r="A43" s="4">
        <v>42</v>
      </c>
      <c r="B43" s="4" t="s">
        <v>289</v>
      </c>
      <c r="C43" s="4" t="s">
        <v>288</v>
      </c>
      <c r="E43" s="4" t="s">
        <v>429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1</v>
      </c>
    </row>
    <row r="44" spans="1:11" ht="45" x14ac:dyDescent="0.25">
      <c r="A44" s="7">
        <v>43</v>
      </c>
      <c r="B44" s="7" t="s">
        <v>509</v>
      </c>
      <c r="C44" s="7" t="s">
        <v>510</v>
      </c>
      <c r="E44" s="7" t="s">
        <v>430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ht="60" x14ac:dyDescent="0.25">
      <c r="A45" s="7">
        <v>44</v>
      </c>
      <c r="B45" s="7" t="s">
        <v>511</v>
      </c>
      <c r="C45" s="7" t="s">
        <v>512</v>
      </c>
      <c r="E45" s="7" t="s">
        <v>431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ht="57.6" x14ac:dyDescent="0.3">
      <c r="A46" s="7">
        <v>45</v>
      </c>
      <c r="B46" s="7" t="s">
        <v>513</v>
      </c>
      <c r="C46" s="7" t="s">
        <v>514</v>
      </c>
      <c r="E46" s="7" t="s">
        <v>432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spans="1:11" s="4" customFormat="1" ht="43.15" x14ac:dyDescent="0.3">
      <c r="A47" s="4">
        <v>46</v>
      </c>
      <c r="B47" s="4" t="s">
        <v>291</v>
      </c>
      <c r="C47" s="4" t="s">
        <v>290</v>
      </c>
      <c r="E47" s="4" t="s">
        <v>433</v>
      </c>
      <c r="F47" s="4">
        <v>0</v>
      </c>
      <c r="G47" s="4">
        <v>0</v>
      </c>
      <c r="H47" s="4">
        <v>1</v>
      </c>
      <c r="I47" s="4">
        <v>0</v>
      </c>
      <c r="J47" s="4">
        <v>0</v>
      </c>
      <c r="K47" s="4">
        <v>0</v>
      </c>
    </row>
    <row r="48" spans="1:11" s="4" customFormat="1" ht="75" x14ac:dyDescent="0.25">
      <c r="A48" s="4">
        <v>47</v>
      </c>
      <c r="B48" s="4" t="s">
        <v>293</v>
      </c>
      <c r="C48" s="4" t="s">
        <v>292</v>
      </c>
      <c r="E48" s="4" t="s">
        <v>434</v>
      </c>
      <c r="F48" s="4">
        <v>0</v>
      </c>
      <c r="G48" s="4">
        <v>0</v>
      </c>
      <c r="H48" s="4">
        <v>0</v>
      </c>
      <c r="I48" s="4">
        <v>0</v>
      </c>
      <c r="J48" s="4">
        <v>1</v>
      </c>
      <c r="K48" s="4">
        <v>0</v>
      </c>
    </row>
    <row r="49" spans="1:11" ht="45" x14ac:dyDescent="0.25">
      <c r="A49" s="7">
        <v>48</v>
      </c>
      <c r="B49" s="7" t="s">
        <v>515</v>
      </c>
      <c r="C49" s="7" t="s">
        <v>516</v>
      </c>
      <c r="E49" s="7" t="s">
        <v>435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s="4" customFormat="1" ht="72" x14ac:dyDescent="0.3">
      <c r="A50" s="4">
        <v>49</v>
      </c>
      <c r="B50" s="4" t="s">
        <v>295</v>
      </c>
      <c r="C50" s="4" t="s">
        <v>294</v>
      </c>
      <c r="E50" s="4" t="s">
        <v>436</v>
      </c>
      <c r="F50" s="4">
        <v>0</v>
      </c>
      <c r="G50" s="4">
        <v>0</v>
      </c>
      <c r="H50" s="4">
        <v>0</v>
      </c>
      <c r="I50" s="4">
        <v>1</v>
      </c>
      <c r="J50" s="4">
        <v>0</v>
      </c>
      <c r="K50" s="4">
        <v>0</v>
      </c>
    </row>
    <row r="51" spans="1:11" ht="60" x14ac:dyDescent="0.25">
      <c r="A51" s="7">
        <v>50</v>
      </c>
      <c r="B51" s="7" t="s">
        <v>517</v>
      </c>
      <c r="C51" s="7" t="s">
        <v>518</v>
      </c>
      <c r="E51" s="7" t="s">
        <v>437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75" x14ac:dyDescent="0.25">
      <c r="A52" s="7">
        <v>51</v>
      </c>
      <c r="B52" s="7" t="s">
        <v>519</v>
      </c>
      <c r="C52" s="7" t="s">
        <v>520</v>
      </c>
      <c r="E52" s="7" t="s">
        <v>438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75" x14ac:dyDescent="0.25">
      <c r="A53" s="7">
        <v>52</v>
      </c>
      <c r="B53" s="7" t="s">
        <v>521</v>
      </c>
      <c r="C53" s="7" t="s">
        <v>522</v>
      </c>
      <c r="E53" s="7" t="s">
        <v>439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ht="57.6" x14ac:dyDescent="0.3">
      <c r="A54" s="7">
        <v>53</v>
      </c>
      <c r="B54" s="7" t="s">
        <v>523</v>
      </c>
      <c r="C54" s="7" t="s">
        <v>524</v>
      </c>
      <c r="E54" s="7" t="s">
        <v>440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spans="1:11" ht="60" x14ac:dyDescent="0.25">
      <c r="A55" s="7">
        <v>54</v>
      </c>
      <c r="B55" s="7" t="s">
        <v>525</v>
      </c>
      <c r="C55" s="7" t="s">
        <v>526</v>
      </c>
      <c r="E55" s="7" t="s">
        <v>441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ht="72" x14ac:dyDescent="0.3">
      <c r="A56" s="7">
        <v>55</v>
      </c>
      <c r="B56" s="7" t="s">
        <v>527</v>
      </c>
      <c r="C56" s="7" t="s">
        <v>528</v>
      </c>
      <c r="E56" s="7" t="s">
        <v>442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s="4" customFormat="1" ht="75" x14ac:dyDescent="0.25">
      <c r="A57" s="4">
        <v>56</v>
      </c>
      <c r="B57" s="4" t="s">
        <v>297</v>
      </c>
      <c r="C57" s="4" t="s">
        <v>296</v>
      </c>
      <c r="E57" s="4" t="s">
        <v>445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1</v>
      </c>
    </row>
    <row r="58" spans="1:11" s="4" customFormat="1" ht="57.6" x14ac:dyDescent="0.3">
      <c r="A58" s="4">
        <v>57</v>
      </c>
      <c r="B58" s="4" t="s">
        <v>299</v>
      </c>
      <c r="C58" s="4" t="s">
        <v>298</v>
      </c>
      <c r="E58" s="4" t="s">
        <v>444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</v>
      </c>
    </row>
    <row r="59" spans="1:11" ht="57.6" x14ac:dyDescent="0.3">
      <c r="A59" s="7">
        <v>58</v>
      </c>
      <c r="B59" s="7" t="s">
        <v>529</v>
      </c>
      <c r="C59" s="7" t="s">
        <v>530</v>
      </c>
      <c r="E59" s="7" t="s">
        <v>443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1" spans="1:11" ht="14.45" x14ac:dyDescent="0.3">
      <c r="A61" s="7">
        <f>COUNT(A2:A59)</f>
        <v>58</v>
      </c>
      <c r="F61" s="7">
        <f>SUM(F2:F59)</f>
        <v>39</v>
      </c>
      <c r="G61" s="7">
        <f t="shared" ref="G61:K61" si="0">SUM(G1:G58)</f>
        <v>8</v>
      </c>
      <c r="H61" s="7">
        <f t="shared" si="0"/>
        <v>2</v>
      </c>
      <c r="I61" s="7">
        <f t="shared" si="0"/>
        <v>2</v>
      </c>
      <c r="J61" s="7">
        <f t="shared" si="0"/>
        <v>4</v>
      </c>
      <c r="K61" s="7">
        <f t="shared" si="0"/>
        <v>3</v>
      </c>
    </row>
  </sheetData>
  <conditionalFormatting sqref="A2:A60 A62:A1048576 D2 D4 D6:D7 D9:D40 D42:H1048576 E2:H41 J2:XFD1048576">
    <cfRule type="expression" dxfId="55" priority="15">
      <formula>"H&gt;0"</formula>
    </cfRule>
  </conditionalFormatting>
  <conditionalFormatting sqref="B60:C60 B62:C1048576">
    <cfRule type="expression" dxfId="54" priority="14">
      <formula>"H&gt;0"</formula>
    </cfRule>
  </conditionalFormatting>
  <conditionalFormatting sqref="D41">
    <cfRule type="expression" dxfId="53" priority="13">
      <formula>"H&gt;0"</formula>
    </cfRule>
  </conditionalFormatting>
  <conditionalFormatting sqref="B61:C61">
    <cfRule type="expression" dxfId="52" priority="10">
      <formula>"H&gt;0"</formula>
    </cfRule>
  </conditionalFormatting>
  <conditionalFormatting sqref="A61">
    <cfRule type="expression" dxfId="51" priority="11">
      <formula>"H&gt;0"</formula>
    </cfRule>
  </conditionalFormatting>
  <conditionalFormatting sqref="I2:I1048576">
    <cfRule type="expression" dxfId="50" priority="8">
      <formula>"H&gt;0"</formula>
    </cfRule>
  </conditionalFormatting>
  <conditionalFormatting sqref="B2:C40 B42:C59 B41">
    <cfRule type="expression" dxfId="49" priority="7">
      <formula>"H&gt;0"</formula>
    </cfRule>
  </conditionalFormatting>
  <conditionalFormatting sqref="C41">
    <cfRule type="expression" dxfId="48" priority="6">
      <formula>"H&gt;0"</formula>
    </cfRule>
  </conditionalFormatting>
  <conditionalFormatting sqref="L1:XFD1 A1:H1 J1">
    <cfRule type="expression" dxfId="47" priority="3">
      <formula>"H&gt;0"</formula>
    </cfRule>
  </conditionalFormatting>
  <conditionalFormatting sqref="K1">
    <cfRule type="expression" dxfId="46" priority="2">
      <formula>"H&gt;0"</formula>
    </cfRule>
  </conditionalFormatting>
  <conditionalFormatting sqref="I1">
    <cfRule type="expression" dxfId="5" priority="1">
      <formula>"H&gt;0"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="80" zoomScaleNormal="80" workbookViewId="0">
      <pane xSplit="1" topLeftCell="B1" activePane="topRight" state="frozen"/>
      <selection pane="topRight" activeCell="I1" sqref="I1"/>
    </sheetView>
  </sheetViews>
  <sheetFormatPr defaultColWidth="9.140625" defaultRowHeight="15" x14ac:dyDescent="0.25"/>
  <cols>
    <col min="1" max="1" width="14.5703125" style="1" bestFit="1" customWidth="1"/>
    <col min="2" max="2" width="23.5703125" style="2" bestFit="1" customWidth="1"/>
    <col min="3" max="3" width="23.5703125" style="2" customWidth="1"/>
    <col min="4" max="4" width="10.85546875" style="2" bestFit="1" customWidth="1"/>
    <col min="5" max="5" width="30.5703125" style="2" customWidth="1"/>
    <col min="6" max="6" width="20.7109375" style="1" bestFit="1" customWidth="1"/>
    <col min="7" max="7" width="21.7109375" style="1" bestFit="1" customWidth="1"/>
    <col min="8" max="8" width="18.5703125" style="1" bestFit="1" customWidth="1"/>
    <col min="9" max="9" width="18.7109375" style="1" bestFit="1" customWidth="1"/>
    <col min="10" max="10" width="23.42578125" style="1" bestFit="1" customWidth="1"/>
    <col min="11" max="11" width="22.140625" style="1" bestFit="1" customWidth="1"/>
    <col min="12" max="16384" width="9.140625" style="1"/>
  </cols>
  <sheetData>
    <row r="1" spans="1:11" s="60" customFormat="1" ht="28.9" x14ac:dyDescent="0.3">
      <c r="A1" s="59" t="s">
        <v>720</v>
      </c>
      <c r="B1" s="59" t="s">
        <v>76</v>
      </c>
      <c r="C1" s="59" t="s">
        <v>85</v>
      </c>
      <c r="D1" s="60" t="s">
        <v>0</v>
      </c>
      <c r="E1" s="59" t="s">
        <v>1</v>
      </c>
      <c r="F1" s="60" t="s">
        <v>450</v>
      </c>
      <c r="G1" s="60" t="s">
        <v>384</v>
      </c>
      <c r="H1" s="60" t="s">
        <v>52</v>
      </c>
      <c r="I1" s="60" t="s">
        <v>452</v>
      </c>
      <c r="J1" s="60" t="s">
        <v>385</v>
      </c>
      <c r="K1" s="60" t="s">
        <v>451</v>
      </c>
    </row>
    <row r="2" spans="1:11" s="6" customFormat="1" ht="45" x14ac:dyDescent="0.25">
      <c r="A2" s="6">
        <v>1</v>
      </c>
      <c r="B2" s="7" t="s">
        <v>795</v>
      </c>
      <c r="C2" s="7" t="s">
        <v>794</v>
      </c>
      <c r="D2" s="7" t="s">
        <v>3</v>
      </c>
      <c r="E2" s="7" t="s">
        <v>136</v>
      </c>
      <c r="F2" s="6">
        <v>1</v>
      </c>
      <c r="G2" s="6">
        <v>0</v>
      </c>
      <c r="H2" s="6">
        <v>0</v>
      </c>
      <c r="I2" s="6">
        <v>0</v>
      </c>
      <c r="J2" s="6">
        <v>0</v>
      </c>
      <c r="K2" s="6">
        <v>0</v>
      </c>
    </row>
    <row r="3" spans="1:11" s="3" customFormat="1" ht="45" x14ac:dyDescent="0.25">
      <c r="A3" s="3">
        <v>2</v>
      </c>
      <c r="B3" s="4" t="s">
        <v>122</v>
      </c>
      <c r="C3" s="4" t="s">
        <v>123</v>
      </c>
      <c r="D3" s="4" t="s">
        <v>3</v>
      </c>
      <c r="E3" s="4" t="s">
        <v>124</v>
      </c>
      <c r="F3" s="3">
        <v>0</v>
      </c>
      <c r="G3" s="3">
        <v>1</v>
      </c>
      <c r="H3" s="3">
        <v>0</v>
      </c>
      <c r="I3" s="3">
        <v>0</v>
      </c>
      <c r="J3" s="3">
        <v>0</v>
      </c>
      <c r="K3" s="3">
        <v>0</v>
      </c>
    </row>
    <row r="4" spans="1:11" s="6" customFormat="1" ht="45" x14ac:dyDescent="0.25">
      <c r="A4" s="6">
        <v>3</v>
      </c>
      <c r="B4" s="7" t="s">
        <v>797</v>
      </c>
      <c r="C4" s="7" t="s">
        <v>796</v>
      </c>
      <c r="D4" s="7" t="s">
        <v>3</v>
      </c>
      <c r="E4" s="7" t="s">
        <v>125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0</v>
      </c>
    </row>
    <row r="5" spans="1:11" s="3" customFormat="1" ht="60" x14ac:dyDescent="0.25">
      <c r="A5" s="3">
        <v>4</v>
      </c>
      <c r="B5" s="4" t="s">
        <v>126</v>
      </c>
      <c r="C5" s="4" t="s">
        <v>127</v>
      </c>
      <c r="D5" s="4" t="s">
        <v>3</v>
      </c>
      <c r="E5" s="4" t="s">
        <v>128</v>
      </c>
      <c r="F5" s="3">
        <v>0</v>
      </c>
      <c r="G5" s="3">
        <v>1</v>
      </c>
      <c r="H5" s="3">
        <v>0</v>
      </c>
      <c r="I5" s="3">
        <v>0</v>
      </c>
      <c r="J5" s="3">
        <v>0</v>
      </c>
      <c r="K5" s="3">
        <v>0</v>
      </c>
    </row>
    <row r="6" spans="1:11" s="6" customFormat="1" ht="28.9" x14ac:dyDescent="0.3">
      <c r="A6" s="6">
        <v>5</v>
      </c>
      <c r="B6" s="7" t="s">
        <v>799</v>
      </c>
      <c r="C6" s="7" t="s">
        <v>798</v>
      </c>
      <c r="D6" s="6" t="s">
        <v>3</v>
      </c>
      <c r="E6" s="7" t="s">
        <v>129</v>
      </c>
      <c r="F6" s="6">
        <v>1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s="6" customFormat="1" ht="60" x14ac:dyDescent="0.25">
      <c r="A7" s="6">
        <v>6</v>
      </c>
      <c r="B7" s="7" t="s">
        <v>801</v>
      </c>
      <c r="C7" s="7" t="s">
        <v>800</v>
      </c>
      <c r="D7" s="7" t="s">
        <v>135</v>
      </c>
      <c r="E7" s="7" t="s">
        <v>130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 s="6" customFormat="1" ht="60" x14ac:dyDescent="0.25">
      <c r="A8" s="6">
        <v>7</v>
      </c>
      <c r="B8" s="7" t="s">
        <v>803</v>
      </c>
      <c r="C8" s="7" t="s">
        <v>802</v>
      </c>
      <c r="D8" s="7" t="s">
        <v>3</v>
      </c>
      <c r="E8" s="7" t="s">
        <v>131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s="3" customFormat="1" ht="60" x14ac:dyDescent="0.25">
      <c r="A9" s="3">
        <v>8</v>
      </c>
      <c r="B9" s="4" t="s">
        <v>132</v>
      </c>
      <c r="C9" s="4" t="s">
        <v>133</v>
      </c>
      <c r="D9" s="4" t="s">
        <v>3</v>
      </c>
      <c r="E9" s="4" t="s">
        <v>134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</row>
    <row r="10" spans="1:11" s="6" customFormat="1" ht="30" x14ac:dyDescent="0.25">
      <c r="A10" s="6">
        <v>9</v>
      </c>
      <c r="B10" s="7" t="s">
        <v>141</v>
      </c>
      <c r="C10" s="7" t="s">
        <v>804</v>
      </c>
      <c r="D10" s="7" t="s">
        <v>135</v>
      </c>
      <c r="E10" s="7" t="s">
        <v>141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s="6" customFormat="1" ht="57.6" x14ac:dyDescent="0.3">
      <c r="A11" s="6">
        <v>10</v>
      </c>
      <c r="B11" s="7" t="s">
        <v>806</v>
      </c>
      <c r="C11" s="7" t="s">
        <v>805</v>
      </c>
      <c r="D11" s="7" t="s">
        <v>3</v>
      </c>
      <c r="E11" s="7" t="s">
        <v>142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s="6" customFormat="1" ht="45" x14ac:dyDescent="0.25">
      <c r="A12" s="6">
        <v>11</v>
      </c>
      <c r="B12" s="7" t="s">
        <v>808</v>
      </c>
      <c r="C12" s="7" t="s">
        <v>807</v>
      </c>
      <c r="D12" s="7" t="s">
        <v>3</v>
      </c>
      <c r="E12" s="7" t="s">
        <v>143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s="6" customFormat="1" ht="45" x14ac:dyDescent="0.25">
      <c r="A13" s="6">
        <v>12</v>
      </c>
      <c r="B13" s="7" t="s">
        <v>810</v>
      </c>
      <c r="C13" s="7" t="s">
        <v>809</v>
      </c>
      <c r="D13" s="7" t="s">
        <v>135</v>
      </c>
      <c r="E13" s="7" t="s">
        <v>144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s="3" customFormat="1" ht="60" x14ac:dyDescent="0.25">
      <c r="A14" s="3">
        <v>13</v>
      </c>
      <c r="B14" s="4" t="s">
        <v>145</v>
      </c>
      <c r="C14" s="4" t="s">
        <v>146</v>
      </c>
      <c r="D14" s="4" t="s">
        <v>135</v>
      </c>
      <c r="E14" s="4" t="s">
        <v>147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</row>
    <row r="15" spans="1:11" s="3" customFormat="1" ht="60" x14ac:dyDescent="0.25">
      <c r="A15" s="3">
        <v>14</v>
      </c>
      <c r="B15" s="4" t="s">
        <v>192</v>
      </c>
      <c r="C15" s="4" t="s">
        <v>193</v>
      </c>
      <c r="D15" s="4" t="s">
        <v>135</v>
      </c>
      <c r="E15" s="4" t="s">
        <v>194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</row>
    <row r="16" spans="1:11" s="3" customFormat="1" ht="75" x14ac:dyDescent="0.25">
      <c r="A16" s="3">
        <v>15</v>
      </c>
      <c r="B16" s="4" t="s">
        <v>195</v>
      </c>
      <c r="C16" s="4" t="s">
        <v>196</v>
      </c>
      <c r="D16" s="4" t="s">
        <v>135</v>
      </c>
      <c r="E16" s="4" t="s">
        <v>197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  <c r="K16" s="3">
        <v>0</v>
      </c>
    </row>
    <row r="17" spans="1:11" s="6" customFormat="1" ht="57.6" x14ac:dyDescent="0.3">
      <c r="A17" s="6">
        <v>16</v>
      </c>
      <c r="B17" s="7" t="s">
        <v>812</v>
      </c>
      <c r="C17" s="7" t="s">
        <v>811</v>
      </c>
      <c r="D17" s="7" t="s">
        <v>3</v>
      </c>
      <c r="E17" s="7" t="s">
        <v>148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s="6" customFormat="1" ht="57.6" x14ac:dyDescent="0.3">
      <c r="A18" s="6">
        <v>17</v>
      </c>
      <c r="B18" s="7" t="s">
        <v>149</v>
      </c>
      <c r="C18" s="7" t="s">
        <v>813</v>
      </c>
      <c r="D18" s="7" t="s">
        <v>3</v>
      </c>
      <c r="E18" s="7" t="s">
        <v>149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s="6" customFormat="1" ht="43.15" x14ac:dyDescent="0.3">
      <c r="A19" s="6">
        <v>18</v>
      </c>
      <c r="B19" s="7" t="s">
        <v>150</v>
      </c>
      <c r="C19" s="7" t="s">
        <v>692</v>
      </c>
      <c r="D19" s="7" t="s">
        <v>3</v>
      </c>
      <c r="E19" s="7" t="s">
        <v>150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s="6" customFormat="1" ht="86.45" x14ac:dyDescent="0.3">
      <c r="A20" s="6">
        <v>19</v>
      </c>
      <c r="B20" s="7" t="s">
        <v>815</v>
      </c>
      <c r="C20" s="7" t="s">
        <v>814</v>
      </c>
      <c r="D20" s="7" t="s">
        <v>3</v>
      </c>
      <c r="E20" s="7" t="s">
        <v>151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s="6" customFormat="1" ht="28.9" x14ac:dyDescent="0.3">
      <c r="A21" s="6">
        <v>20</v>
      </c>
      <c r="B21" s="7" t="s">
        <v>152</v>
      </c>
      <c r="C21" s="7" t="s">
        <v>816</v>
      </c>
      <c r="D21" s="7" t="s">
        <v>3</v>
      </c>
      <c r="E21" s="7" t="s">
        <v>152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s="6" customFormat="1" ht="30" x14ac:dyDescent="0.25">
      <c r="A22" s="6">
        <v>21</v>
      </c>
      <c r="B22" s="7" t="s">
        <v>818</v>
      </c>
      <c r="C22" s="7" t="s">
        <v>817</v>
      </c>
      <c r="D22" s="7" t="s">
        <v>135</v>
      </c>
      <c r="E22" s="7" t="s">
        <v>198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s="6" customFormat="1" ht="43.15" x14ac:dyDescent="0.3">
      <c r="A23" s="6">
        <v>22</v>
      </c>
      <c r="B23" s="7" t="s">
        <v>820</v>
      </c>
      <c r="C23" s="7" t="s">
        <v>819</v>
      </c>
      <c r="D23" s="7" t="s">
        <v>135</v>
      </c>
      <c r="E23" s="7" t="s">
        <v>199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spans="1:11" s="6" customFormat="1" ht="57.6" x14ac:dyDescent="0.3">
      <c r="A24" s="6">
        <v>23</v>
      </c>
      <c r="B24" s="7" t="s">
        <v>154</v>
      </c>
      <c r="C24" s="7" t="s">
        <v>200</v>
      </c>
      <c r="D24" s="7" t="s">
        <v>3</v>
      </c>
      <c r="E24" s="7" t="s">
        <v>201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s="6" customFormat="1" ht="43.15" x14ac:dyDescent="0.3">
      <c r="A25" s="6">
        <v>24</v>
      </c>
      <c r="B25" s="7" t="s">
        <v>155</v>
      </c>
      <c r="C25" s="7" t="s">
        <v>821</v>
      </c>
      <c r="D25" s="7" t="s">
        <v>3</v>
      </c>
      <c r="E25" s="7" t="s">
        <v>155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s="6" customFormat="1" ht="60" x14ac:dyDescent="0.25">
      <c r="A26" s="6">
        <v>25</v>
      </c>
      <c r="B26" s="7" t="s">
        <v>823</v>
      </c>
      <c r="C26" s="7" t="s">
        <v>822</v>
      </c>
      <c r="D26" s="7" t="s">
        <v>3</v>
      </c>
      <c r="E26" s="7" t="s">
        <v>153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s="3" customFormat="1" ht="57.6" x14ac:dyDescent="0.3">
      <c r="A27" s="3">
        <v>26</v>
      </c>
      <c r="B27" s="4" t="s">
        <v>156</v>
      </c>
      <c r="C27" s="4" t="s">
        <v>203</v>
      </c>
      <c r="D27" s="4" t="s">
        <v>3</v>
      </c>
      <c r="E27" s="4" t="s">
        <v>202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</row>
    <row r="28" spans="1:11" s="3" customFormat="1" ht="57.6" x14ac:dyDescent="0.3">
      <c r="A28" s="3">
        <v>27</v>
      </c>
      <c r="B28" s="4" t="s">
        <v>157</v>
      </c>
      <c r="C28" s="4" t="s">
        <v>204</v>
      </c>
      <c r="D28" s="4" t="s">
        <v>3</v>
      </c>
      <c r="E28" s="4" t="s">
        <v>205</v>
      </c>
      <c r="F28" s="3">
        <v>0</v>
      </c>
      <c r="G28" s="3">
        <v>0</v>
      </c>
      <c r="H28" s="3">
        <v>0</v>
      </c>
      <c r="I28" s="3">
        <v>1</v>
      </c>
      <c r="J28" s="3">
        <v>0</v>
      </c>
      <c r="K28" s="3">
        <v>0</v>
      </c>
    </row>
    <row r="29" spans="1:11" s="6" customFormat="1" ht="28.9" x14ac:dyDescent="0.3">
      <c r="A29" s="6">
        <v>28</v>
      </c>
      <c r="B29" s="7" t="s">
        <v>825</v>
      </c>
      <c r="C29" s="7" t="s">
        <v>824</v>
      </c>
      <c r="D29" s="7" t="s">
        <v>3</v>
      </c>
      <c r="E29" s="7" t="s">
        <v>158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s="6" customFormat="1" ht="72" x14ac:dyDescent="0.3">
      <c r="A30" s="6">
        <v>29</v>
      </c>
      <c r="B30" s="7" t="s">
        <v>159</v>
      </c>
      <c r="C30" s="7" t="s">
        <v>826</v>
      </c>
      <c r="D30" s="7" t="s">
        <v>3</v>
      </c>
      <c r="E30" s="7" t="s">
        <v>159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s="6" customFormat="1" ht="43.15" x14ac:dyDescent="0.3">
      <c r="A31" s="6">
        <v>30</v>
      </c>
      <c r="B31" s="7" t="s">
        <v>828</v>
      </c>
      <c r="C31" s="7" t="s">
        <v>827</v>
      </c>
      <c r="D31" s="7" t="s">
        <v>3</v>
      </c>
      <c r="E31" s="7" t="s">
        <v>160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</row>
    <row r="32" spans="1:11" s="3" customFormat="1" ht="43.15" x14ac:dyDescent="0.3">
      <c r="A32" s="3">
        <v>31</v>
      </c>
      <c r="B32" s="4" t="s">
        <v>161</v>
      </c>
      <c r="C32" s="4" t="s">
        <v>206</v>
      </c>
      <c r="D32" s="4" t="s">
        <v>135</v>
      </c>
      <c r="E32" s="4" t="s">
        <v>207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1</v>
      </c>
    </row>
    <row r="33" spans="1:11" s="6" customFormat="1" ht="57.6" x14ac:dyDescent="0.3">
      <c r="A33" s="6">
        <v>32</v>
      </c>
      <c r="B33" s="7" t="s">
        <v>830</v>
      </c>
      <c r="C33" s="7" t="s">
        <v>829</v>
      </c>
      <c r="D33" s="7" t="s">
        <v>135</v>
      </c>
      <c r="E33" s="7" t="s">
        <v>208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</row>
    <row r="34" spans="1:11" s="3" customFormat="1" ht="57.6" x14ac:dyDescent="0.3">
      <c r="A34" s="3">
        <v>33</v>
      </c>
      <c r="B34" s="4" t="s">
        <v>163</v>
      </c>
      <c r="C34" s="4" t="s">
        <v>164</v>
      </c>
      <c r="D34" s="4" t="s">
        <v>135</v>
      </c>
      <c r="E34" s="4" t="s">
        <v>209</v>
      </c>
      <c r="F34" s="3">
        <v>0</v>
      </c>
      <c r="G34" s="3">
        <v>0</v>
      </c>
      <c r="H34" s="3">
        <v>0</v>
      </c>
      <c r="I34" s="3">
        <v>1</v>
      </c>
      <c r="J34" s="3">
        <v>0</v>
      </c>
      <c r="K34" s="3">
        <v>0</v>
      </c>
    </row>
    <row r="35" spans="1:11" s="6" customFormat="1" ht="57.6" x14ac:dyDescent="0.3">
      <c r="A35" s="6">
        <v>34</v>
      </c>
      <c r="B35" s="7" t="s">
        <v>162</v>
      </c>
      <c r="C35" s="7" t="s">
        <v>831</v>
      </c>
      <c r="D35" s="7" t="s">
        <v>3</v>
      </c>
      <c r="E35" s="7" t="s">
        <v>162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</row>
    <row r="36" spans="1:11" s="3" customFormat="1" ht="72" x14ac:dyDescent="0.3">
      <c r="A36" s="3">
        <v>35</v>
      </c>
      <c r="B36" s="4" t="s">
        <v>165</v>
      </c>
      <c r="C36" s="4" t="s">
        <v>166</v>
      </c>
      <c r="D36" s="4" t="s">
        <v>3</v>
      </c>
      <c r="E36" s="4" t="s">
        <v>210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3">
        <v>0</v>
      </c>
    </row>
    <row r="37" spans="1:11" s="6" customFormat="1" ht="57.6" x14ac:dyDescent="0.3">
      <c r="A37" s="6">
        <v>36</v>
      </c>
      <c r="B37" s="7" t="s">
        <v>167</v>
      </c>
      <c r="C37" s="7" t="s">
        <v>832</v>
      </c>
      <c r="D37" s="7" t="s">
        <v>3</v>
      </c>
      <c r="E37" s="7" t="s">
        <v>167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s="6" customFormat="1" ht="45" x14ac:dyDescent="0.25">
      <c r="A38" s="6">
        <v>37</v>
      </c>
      <c r="B38" s="7" t="s">
        <v>168</v>
      </c>
      <c r="C38" s="7" t="s">
        <v>833</v>
      </c>
      <c r="D38" s="7" t="s">
        <v>3</v>
      </c>
      <c r="E38" s="7" t="s">
        <v>168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s="6" customFormat="1" ht="45" x14ac:dyDescent="0.25">
      <c r="A39" s="6">
        <v>38</v>
      </c>
      <c r="B39" s="7" t="s">
        <v>169</v>
      </c>
      <c r="C39" s="7" t="s">
        <v>834</v>
      </c>
      <c r="D39" s="7" t="s">
        <v>3</v>
      </c>
      <c r="E39" s="7" t="s">
        <v>169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</row>
    <row r="40" spans="1:11" s="6" customFormat="1" ht="75" x14ac:dyDescent="0.25">
      <c r="A40" s="6">
        <v>39</v>
      </c>
      <c r="B40" s="7" t="s">
        <v>170</v>
      </c>
      <c r="C40" s="7" t="s">
        <v>835</v>
      </c>
      <c r="D40" s="7" t="s">
        <v>3</v>
      </c>
      <c r="E40" s="7" t="s">
        <v>170</v>
      </c>
      <c r="F40" s="6">
        <v>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s="6" customFormat="1" ht="45" x14ac:dyDescent="0.25">
      <c r="A41" s="6">
        <v>40</v>
      </c>
      <c r="B41" s="7" t="s">
        <v>837</v>
      </c>
      <c r="C41" s="7" t="s">
        <v>836</v>
      </c>
      <c r="D41" s="7" t="s">
        <v>3</v>
      </c>
      <c r="E41" s="7" t="s">
        <v>171</v>
      </c>
      <c r="F41" s="6">
        <v>1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</row>
    <row r="42" spans="1:11" s="6" customFormat="1" ht="43.15" x14ac:dyDescent="0.3">
      <c r="A42" s="6">
        <v>41</v>
      </c>
      <c r="B42" s="7" t="s">
        <v>172</v>
      </c>
      <c r="C42" s="7" t="s">
        <v>838</v>
      </c>
      <c r="D42" s="7" t="s">
        <v>3</v>
      </c>
      <c r="E42" s="7" t="s">
        <v>172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s="6" customFormat="1" ht="43.15" x14ac:dyDescent="0.3">
      <c r="A43" s="6">
        <v>42</v>
      </c>
      <c r="B43" s="7" t="s">
        <v>840</v>
      </c>
      <c r="C43" s="7" t="s">
        <v>839</v>
      </c>
      <c r="D43" s="7" t="s">
        <v>3</v>
      </c>
      <c r="E43" s="7" t="s">
        <v>173</v>
      </c>
      <c r="F43" s="6">
        <v>1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</row>
    <row r="44" spans="1:11" s="6" customFormat="1" ht="28.9" x14ac:dyDescent="0.3">
      <c r="A44" s="6">
        <v>43</v>
      </c>
      <c r="B44" s="7" t="s">
        <v>842</v>
      </c>
      <c r="C44" s="7" t="s">
        <v>841</v>
      </c>
      <c r="D44" s="7" t="s">
        <v>3</v>
      </c>
      <c r="E44" s="7" t="s">
        <v>174</v>
      </c>
      <c r="F44" s="6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</row>
    <row r="45" spans="1:11" s="6" customFormat="1" ht="75" x14ac:dyDescent="0.25">
      <c r="A45" s="6">
        <v>44</v>
      </c>
      <c r="B45" s="7" t="s">
        <v>175</v>
      </c>
      <c r="C45" s="7" t="s">
        <v>843</v>
      </c>
      <c r="D45" s="7" t="s">
        <v>3</v>
      </c>
      <c r="E45" s="7" t="s">
        <v>175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</row>
    <row r="46" spans="1:11" s="6" customFormat="1" ht="57.6" x14ac:dyDescent="0.3">
      <c r="A46" s="6">
        <v>45</v>
      </c>
      <c r="B46" s="6" t="s">
        <v>176</v>
      </c>
      <c r="C46" s="7" t="s">
        <v>844</v>
      </c>
      <c r="D46" s="7" t="s">
        <v>3</v>
      </c>
      <c r="E46" s="7" t="s">
        <v>176</v>
      </c>
      <c r="F46" s="6">
        <v>1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</row>
    <row r="47" spans="1:11" ht="43.15" x14ac:dyDescent="0.3">
      <c r="A47" s="6">
        <v>46</v>
      </c>
      <c r="B47" s="2" t="s">
        <v>177</v>
      </c>
      <c r="C47" s="7" t="s">
        <v>845</v>
      </c>
      <c r="D47" s="2" t="s">
        <v>3</v>
      </c>
      <c r="E47" s="7" t="s">
        <v>177</v>
      </c>
      <c r="F47" s="1">
        <v>1</v>
      </c>
      <c r="G47" s="6">
        <v>0</v>
      </c>
      <c r="H47" s="6">
        <v>0</v>
      </c>
      <c r="I47" s="6">
        <v>0</v>
      </c>
      <c r="J47" s="1">
        <v>0</v>
      </c>
      <c r="K47" s="1">
        <v>0</v>
      </c>
    </row>
    <row r="48" spans="1:11" ht="45" x14ac:dyDescent="0.25">
      <c r="A48" s="6">
        <v>47</v>
      </c>
      <c r="B48" s="7" t="s">
        <v>178</v>
      </c>
      <c r="C48" s="7" t="s">
        <v>846</v>
      </c>
      <c r="D48" s="2" t="s">
        <v>3</v>
      </c>
      <c r="E48" s="2" t="s">
        <v>178</v>
      </c>
      <c r="F48" s="1">
        <v>1</v>
      </c>
      <c r="G48" s="6">
        <v>0</v>
      </c>
      <c r="H48" s="6">
        <v>0</v>
      </c>
      <c r="I48" s="6">
        <v>0</v>
      </c>
      <c r="J48" s="1">
        <v>0</v>
      </c>
      <c r="K48" s="1">
        <v>0</v>
      </c>
    </row>
    <row r="49" spans="1:11" ht="60" x14ac:dyDescent="0.25">
      <c r="A49" s="6">
        <v>48</v>
      </c>
      <c r="B49" s="7" t="s">
        <v>179</v>
      </c>
      <c r="C49" s="7" t="s">
        <v>847</v>
      </c>
      <c r="D49" s="2" t="s">
        <v>3</v>
      </c>
      <c r="E49" s="2" t="s">
        <v>179</v>
      </c>
      <c r="F49" s="1">
        <v>1</v>
      </c>
      <c r="G49" s="6">
        <v>0</v>
      </c>
      <c r="H49" s="6">
        <v>0</v>
      </c>
      <c r="I49" s="6">
        <v>0</v>
      </c>
      <c r="J49" s="1">
        <v>0</v>
      </c>
      <c r="K49" s="1">
        <v>0</v>
      </c>
    </row>
    <row r="50" spans="1:11" s="3" customFormat="1" ht="86.45" x14ac:dyDescent="0.3">
      <c r="A50" s="3">
        <v>49</v>
      </c>
      <c r="B50" s="4" t="s">
        <v>180</v>
      </c>
      <c r="C50" s="4" t="s">
        <v>181</v>
      </c>
      <c r="D50" s="4" t="s">
        <v>3</v>
      </c>
      <c r="E50" s="4" t="s">
        <v>211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  <c r="K50" s="3">
        <v>0</v>
      </c>
    </row>
    <row r="51" spans="1:11" ht="57.6" x14ac:dyDescent="0.3">
      <c r="A51" s="6">
        <v>50</v>
      </c>
      <c r="B51" s="7" t="s">
        <v>849</v>
      </c>
      <c r="C51" s="7" t="s">
        <v>848</v>
      </c>
      <c r="D51" s="2" t="s">
        <v>3</v>
      </c>
      <c r="E51" s="2" t="s">
        <v>182</v>
      </c>
      <c r="F51" s="1">
        <v>1</v>
      </c>
      <c r="G51" s="6">
        <v>0</v>
      </c>
      <c r="H51" s="6">
        <v>0</v>
      </c>
      <c r="I51" s="6">
        <v>0</v>
      </c>
      <c r="J51" s="1">
        <v>0</v>
      </c>
      <c r="K51" s="1">
        <v>0</v>
      </c>
    </row>
    <row r="52" spans="1:11" ht="45" x14ac:dyDescent="0.25">
      <c r="A52" s="6">
        <v>51</v>
      </c>
      <c r="B52" s="7" t="s">
        <v>183</v>
      </c>
      <c r="C52" s="7" t="s">
        <v>850</v>
      </c>
      <c r="D52" s="2" t="s">
        <v>3</v>
      </c>
      <c r="E52" s="2" t="s">
        <v>183</v>
      </c>
      <c r="F52" s="1">
        <v>1</v>
      </c>
      <c r="G52" s="6">
        <v>0</v>
      </c>
      <c r="H52" s="6">
        <v>0</v>
      </c>
      <c r="I52" s="6">
        <v>0</v>
      </c>
      <c r="J52" s="1">
        <v>0</v>
      </c>
      <c r="K52" s="1">
        <v>0</v>
      </c>
    </row>
    <row r="53" spans="1:11" ht="43.15" x14ac:dyDescent="0.3">
      <c r="A53" s="6">
        <v>52</v>
      </c>
      <c r="B53" s="7" t="s">
        <v>852</v>
      </c>
      <c r="C53" s="7" t="s">
        <v>851</v>
      </c>
      <c r="D53" s="2" t="s">
        <v>135</v>
      </c>
      <c r="E53" s="2" t="s">
        <v>184</v>
      </c>
      <c r="F53" s="1">
        <v>1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</row>
    <row r="54" spans="1:11" ht="75" x14ac:dyDescent="0.25">
      <c r="A54" s="6">
        <v>53</v>
      </c>
      <c r="B54" s="7" t="s">
        <v>185</v>
      </c>
      <c r="C54" s="7" t="s">
        <v>853</v>
      </c>
      <c r="D54" s="2" t="s">
        <v>3</v>
      </c>
      <c r="E54" s="2" t="s">
        <v>185</v>
      </c>
      <c r="F54" s="1">
        <v>1</v>
      </c>
      <c r="G54" s="6">
        <v>0</v>
      </c>
      <c r="H54" s="6">
        <v>0</v>
      </c>
      <c r="I54" s="6">
        <v>0</v>
      </c>
      <c r="J54" s="1">
        <v>0</v>
      </c>
      <c r="K54" s="1">
        <v>0</v>
      </c>
    </row>
    <row r="55" spans="1:11" ht="57.6" x14ac:dyDescent="0.3">
      <c r="A55" s="6">
        <v>54</v>
      </c>
      <c r="B55" s="7" t="s">
        <v>855</v>
      </c>
      <c r="C55" s="7" t="s">
        <v>854</v>
      </c>
      <c r="D55" s="2" t="s">
        <v>3</v>
      </c>
      <c r="E55" s="2" t="s">
        <v>186</v>
      </c>
      <c r="F55" s="1">
        <v>1</v>
      </c>
      <c r="G55" s="6">
        <v>0</v>
      </c>
      <c r="H55" s="6">
        <v>0</v>
      </c>
      <c r="I55" s="6">
        <v>0</v>
      </c>
      <c r="J55" s="1">
        <v>0</v>
      </c>
      <c r="K55" s="1">
        <v>0</v>
      </c>
    </row>
    <row r="56" spans="1:11" ht="28.9" x14ac:dyDescent="0.3">
      <c r="A56" s="6">
        <v>55</v>
      </c>
      <c r="B56" s="7" t="s">
        <v>187</v>
      </c>
      <c r="C56" s="7" t="s">
        <v>856</v>
      </c>
      <c r="D56" s="2" t="s">
        <v>3</v>
      </c>
      <c r="E56" s="2" t="s">
        <v>187</v>
      </c>
      <c r="F56" s="1">
        <v>1</v>
      </c>
      <c r="G56" s="6">
        <v>0</v>
      </c>
      <c r="H56" s="6">
        <v>0</v>
      </c>
      <c r="I56" s="6">
        <v>0</v>
      </c>
      <c r="J56" s="1">
        <v>0</v>
      </c>
      <c r="K56" s="1">
        <v>0</v>
      </c>
    </row>
    <row r="57" spans="1:11" ht="90" x14ac:dyDescent="0.25">
      <c r="A57" s="6">
        <v>56</v>
      </c>
      <c r="B57" s="7" t="s">
        <v>858</v>
      </c>
      <c r="C57" s="7" t="s">
        <v>857</v>
      </c>
      <c r="D57" s="2" t="s">
        <v>3</v>
      </c>
      <c r="E57" s="2" t="s">
        <v>188</v>
      </c>
      <c r="F57" s="1">
        <v>1</v>
      </c>
      <c r="G57" s="6">
        <v>0</v>
      </c>
      <c r="H57" s="6">
        <v>0</v>
      </c>
      <c r="I57" s="6">
        <v>0</v>
      </c>
      <c r="J57" s="1">
        <v>0</v>
      </c>
      <c r="K57" s="1">
        <v>0</v>
      </c>
    </row>
    <row r="58" spans="1:11" s="3" customFormat="1" ht="60" x14ac:dyDescent="0.25">
      <c r="A58" s="3">
        <v>57</v>
      </c>
      <c r="B58" s="4" t="s">
        <v>189</v>
      </c>
      <c r="C58" s="4" t="s">
        <v>190</v>
      </c>
      <c r="D58" s="4" t="s">
        <v>3</v>
      </c>
      <c r="E58" s="4" t="s">
        <v>212</v>
      </c>
      <c r="F58" s="3">
        <v>0</v>
      </c>
      <c r="G58" s="3">
        <v>0</v>
      </c>
      <c r="H58" s="3">
        <v>1</v>
      </c>
      <c r="I58" s="3">
        <v>0</v>
      </c>
      <c r="J58" s="3">
        <v>0</v>
      </c>
      <c r="K58" s="3">
        <v>0</v>
      </c>
    </row>
    <row r="59" spans="1:11" ht="28.9" x14ac:dyDescent="0.3">
      <c r="A59" s="6">
        <v>58</v>
      </c>
      <c r="B59" s="7" t="s">
        <v>191</v>
      </c>
      <c r="C59" s="7" t="s">
        <v>859</v>
      </c>
      <c r="D59" s="2" t="s">
        <v>3</v>
      </c>
      <c r="E59" s="2" t="s">
        <v>191</v>
      </c>
      <c r="F59" s="1">
        <v>1</v>
      </c>
      <c r="G59" s="6">
        <v>0</v>
      </c>
      <c r="H59" s="6">
        <v>0</v>
      </c>
      <c r="I59" s="6">
        <v>0</v>
      </c>
      <c r="J59" s="1">
        <v>0</v>
      </c>
      <c r="K59" s="1">
        <v>0</v>
      </c>
    </row>
    <row r="60" spans="1:11" ht="14.45" x14ac:dyDescent="0.3">
      <c r="B60" s="7"/>
      <c r="C60" s="7"/>
    </row>
    <row r="61" spans="1:11" x14ac:dyDescent="0.25">
      <c r="A61" s="1">
        <f>COUNT(A2:A59)</f>
        <v>58</v>
      </c>
      <c r="F61" s="1">
        <f>SUM(F2:F59)</f>
        <v>45</v>
      </c>
      <c r="G61" s="1">
        <f t="shared" ref="G61:K61" si="0">SUM(G2:G59)</f>
        <v>5</v>
      </c>
      <c r="H61" s="1">
        <f t="shared" si="0"/>
        <v>2</v>
      </c>
      <c r="I61" s="1">
        <f t="shared" si="0"/>
        <v>2</v>
      </c>
      <c r="J61" s="1">
        <f t="shared" si="0"/>
        <v>1</v>
      </c>
      <c r="K61" s="1">
        <f t="shared" si="0"/>
        <v>3</v>
      </c>
    </row>
  </sheetData>
  <conditionalFormatting sqref="D25 A46:A47 G2:XFD45 D2:D5 E2:F6 D7:F24 D26:F45 C46:XFD47 A48:XFD1048576 A2:C45">
    <cfRule type="expression" dxfId="45" priority="9">
      <formula>"H&gt;0"</formula>
    </cfRule>
  </conditionalFormatting>
  <conditionalFormatting sqref="L1:XFD1 A1:H1 J1">
    <cfRule type="expression" dxfId="44" priority="3">
      <formula>"H&gt;0"</formula>
    </cfRule>
  </conditionalFormatting>
  <conditionalFormatting sqref="K1">
    <cfRule type="expression" dxfId="43" priority="2">
      <formula>"H&gt;0"</formula>
    </cfRule>
  </conditionalFormatting>
  <conditionalFormatting sqref="I1">
    <cfRule type="expression" dxfId="3" priority="1">
      <formula>"H&gt;0"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80" zoomScaleNormal="80" workbookViewId="0">
      <pane xSplit="1" topLeftCell="B1" activePane="topRight" state="frozen"/>
      <selection pane="topRight" activeCell="I1" sqref="I1"/>
    </sheetView>
  </sheetViews>
  <sheetFormatPr defaultColWidth="9.140625" defaultRowHeight="15" x14ac:dyDescent="0.25"/>
  <cols>
    <col min="1" max="1" width="14.5703125" style="1" bestFit="1" customWidth="1"/>
    <col min="2" max="2" width="23.5703125" style="2" bestFit="1" customWidth="1"/>
    <col min="3" max="3" width="23.5703125" style="2" customWidth="1"/>
    <col min="4" max="4" width="10.85546875" style="1" bestFit="1" customWidth="1"/>
    <col min="5" max="5" width="30.5703125" style="2" customWidth="1"/>
    <col min="6" max="6" width="12.7109375" style="1" bestFit="1" customWidth="1"/>
    <col min="7" max="7" width="16.140625" style="1" bestFit="1" customWidth="1"/>
    <col min="8" max="8" width="12.85546875" style="1" bestFit="1" customWidth="1"/>
    <col min="9" max="9" width="19.28515625" style="1" customWidth="1"/>
    <col min="10" max="10" width="23.42578125" style="1" bestFit="1" customWidth="1"/>
    <col min="11" max="11" width="22.140625" style="1" bestFit="1" customWidth="1"/>
    <col min="12" max="16384" width="9.140625" style="1"/>
  </cols>
  <sheetData>
    <row r="1" spans="1:11" s="60" customFormat="1" ht="28.9" x14ac:dyDescent="0.3">
      <c r="A1" s="59" t="s">
        <v>720</v>
      </c>
      <c r="B1" s="59" t="s">
        <v>76</v>
      </c>
      <c r="C1" s="59" t="s">
        <v>85</v>
      </c>
      <c r="D1" s="60" t="s">
        <v>0</v>
      </c>
      <c r="E1" s="59" t="s">
        <v>1</v>
      </c>
      <c r="F1" s="60" t="s">
        <v>450</v>
      </c>
      <c r="G1" s="60" t="s">
        <v>384</v>
      </c>
      <c r="H1" s="60" t="s">
        <v>52</v>
      </c>
      <c r="I1" s="60" t="s">
        <v>452</v>
      </c>
      <c r="J1" s="60" t="s">
        <v>385</v>
      </c>
      <c r="K1" s="60" t="s">
        <v>451</v>
      </c>
    </row>
    <row r="2" spans="1:11" ht="43.15" x14ac:dyDescent="0.3">
      <c r="A2" s="45" t="s">
        <v>610</v>
      </c>
      <c r="B2" s="7" t="s">
        <v>693</v>
      </c>
      <c r="C2" s="7" t="s">
        <v>692</v>
      </c>
      <c r="D2" s="1" t="s">
        <v>48</v>
      </c>
      <c r="E2" s="2" t="s">
        <v>50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</row>
    <row r="3" spans="1:11" ht="45" x14ac:dyDescent="0.25">
      <c r="A3" s="37" t="s">
        <v>611</v>
      </c>
      <c r="B3" s="7" t="s">
        <v>695</v>
      </c>
      <c r="C3" s="7" t="s">
        <v>694</v>
      </c>
      <c r="D3" s="1" t="s">
        <v>48</v>
      </c>
      <c r="E3" s="2" t="s">
        <v>51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</row>
    <row r="4" spans="1:11" s="6" customFormat="1" ht="45" x14ac:dyDescent="0.25">
      <c r="A4" s="37" t="s">
        <v>612</v>
      </c>
      <c r="B4" s="7" t="s">
        <v>94</v>
      </c>
      <c r="C4" s="7" t="s">
        <v>95</v>
      </c>
      <c r="D4" s="6" t="s">
        <v>48</v>
      </c>
      <c r="E4" s="7" t="s">
        <v>53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0</v>
      </c>
    </row>
    <row r="5" spans="1:11" s="3" customFormat="1" ht="75" x14ac:dyDescent="0.25">
      <c r="A5" s="14" t="s">
        <v>613</v>
      </c>
      <c r="B5" s="4" t="s">
        <v>96</v>
      </c>
      <c r="C5" s="4" t="s">
        <v>97</v>
      </c>
      <c r="D5" s="3" t="s">
        <v>48</v>
      </c>
      <c r="E5" s="4" t="s">
        <v>53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1</v>
      </c>
    </row>
    <row r="6" spans="1:11" s="3" customFormat="1" ht="60" x14ac:dyDescent="0.25">
      <c r="A6" s="14" t="s">
        <v>862</v>
      </c>
      <c r="B6" s="4" t="s">
        <v>860</v>
      </c>
      <c r="C6" s="4" t="s">
        <v>861</v>
      </c>
      <c r="D6" s="3" t="s">
        <v>48</v>
      </c>
      <c r="E6" s="4" t="s">
        <v>54</v>
      </c>
      <c r="F6" s="4">
        <v>0</v>
      </c>
      <c r="G6" s="3">
        <v>0</v>
      </c>
      <c r="H6" s="3">
        <v>1</v>
      </c>
      <c r="I6" s="3">
        <v>0</v>
      </c>
      <c r="J6" s="3">
        <v>0</v>
      </c>
      <c r="K6" s="3">
        <v>0</v>
      </c>
    </row>
    <row r="7" spans="1:11" s="6" customFormat="1" ht="60" x14ac:dyDescent="0.25">
      <c r="A7" s="37" t="s">
        <v>614</v>
      </c>
      <c r="B7" s="7" t="s">
        <v>718</v>
      </c>
      <c r="C7" s="7" t="s">
        <v>717</v>
      </c>
      <c r="D7" s="6" t="s">
        <v>48</v>
      </c>
      <c r="E7" s="7" t="s">
        <v>55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 s="6" customFormat="1" ht="75" x14ac:dyDescent="0.25">
      <c r="A8" s="37" t="s">
        <v>615</v>
      </c>
      <c r="B8" s="7" t="s">
        <v>863</v>
      </c>
      <c r="C8" s="7" t="s">
        <v>864</v>
      </c>
      <c r="D8" s="6" t="s">
        <v>48</v>
      </c>
      <c r="E8" s="7" t="s">
        <v>719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s="6" customFormat="1" ht="57.6" x14ac:dyDescent="0.3">
      <c r="A9" s="37" t="s">
        <v>616</v>
      </c>
      <c r="B9" s="7" t="s">
        <v>716</v>
      </c>
      <c r="C9" s="7" t="s">
        <v>715</v>
      </c>
      <c r="D9" s="6" t="s">
        <v>48</v>
      </c>
      <c r="E9" s="7" t="s">
        <v>56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s="6" customFormat="1" ht="43.15" x14ac:dyDescent="0.3">
      <c r="A10" s="37" t="s">
        <v>617</v>
      </c>
      <c r="B10" s="7" t="s">
        <v>714</v>
      </c>
      <c r="C10" s="7" t="s">
        <v>713</v>
      </c>
      <c r="D10" s="6" t="s">
        <v>48</v>
      </c>
      <c r="E10" s="7" t="s">
        <v>57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s="3" customFormat="1" ht="43.15" x14ac:dyDescent="0.3">
      <c r="A11" s="14" t="s">
        <v>618</v>
      </c>
      <c r="B11" s="4" t="s">
        <v>98</v>
      </c>
      <c r="C11" s="4" t="s">
        <v>99</v>
      </c>
      <c r="D11" s="3" t="s">
        <v>48</v>
      </c>
      <c r="E11" s="4" t="s">
        <v>58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</row>
    <row r="12" spans="1:11" s="6" customFormat="1" ht="28.9" x14ac:dyDescent="0.3">
      <c r="A12" s="37" t="s">
        <v>619</v>
      </c>
      <c r="B12" s="7" t="s">
        <v>712</v>
      </c>
      <c r="C12" s="7" t="s">
        <v>711</v>
      </c>
      <c r="D12" s="1" t="s">
        <v>48</v>
      </c>
      <c r="E12" s="7" t="s">
        <v>59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s="3" customFormat="1" ht="57.6" x14ac:dyDescent="0.3">
      <c r="A13" s="14" t="s">
        <v>620</v>
      </c>
      <c r="B13" s="4" t="s">
        <v>100</v>
      </c>
      <c r="C13" s="4" t="s">
        <v>101</v>
      </c>
      <c r="D13" s="3" t="s">
        <v>48</v>
      </c>
      <c r="E13" s="4" t="s">
        <v>60</v>
      </c>
      <c r="F13" s="3">
        <v>0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</row>
    <row r="14" spans="1:11" s="3" customFormat="1" ht="28.9" x14ac:dyDescent="0.3">
      <c r="A14" s="14" t="s">
        <v>621</v>
      </c>
      <c r="B14" s="4" t="s">
        <v>102</v>
      </c>
      <c r="C14" s="4" t="s">
        <v>103</v>
      </c>
      <c r="D14" s="3" t="s">
        <v>48</v>
      </c>
      <c r="E14" s="4" t="s">
        <v>61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</row>
    <row r="15" spans="1:11" s="3" customFormat="1" ht="57.6" x14ac:dyDescent="0.3">
      <c r="A15" s="14" t="s">
        <v>622</v>
      </c>
      <c r="B15" s="4" t="s">
        <v>104</v>
      </c>
      <c r="C15" s="4" t="s">
        <v>105</v>
      </c>
      <c r="D15" s="3" t="s">
        <v>48</v>
      </c>
      <c r="E15" s="4" t="s">
        <v>62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</row>
    <row r="16" spans="1:11" s="3" customFormat="1" ht="30" x14ac:dyDescent="0.25">
      <c r="A16" s="14" t="s">
        <v>623</v>
      </c>
      <c r="B16" s="4" t="s">
        <v>106</v>
      </c>
      <c r="C16" s="4" t="s">
        <v>107</v>
      </c>
      <c r="D16" s="3" t="s">
        <v>48</v>
      </c>
      <c r="E16" s="4" t="s">
        <v>63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</row>
    <row r="17" spans="1:18" s="3" customFormat="1" ht="60" x14ac:dyDescent="0.25">
      <c r="A17" s="14" t="s">
        <v>624</v>
      </c>
      <c r="B17" s="4" t="s">
        <v>108</v>
      </c>
      <c r="C17" s="4" t="s">
        <v>109</v>
      </c>
      <c r="D17" s="3" t="s">
        <v>48</v>
      </c>
      <c r="E17" s="4" t="s">
        <v>64</v>
      </c>
      <c r="F17" s="3">
        <v>0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</row>
    <row r="18" spans="1:18" s="6" customFormat="1" ht="60" x14ac:dyDescent="0.25">
      <c r="A18" s="37" t="s">
        <v>625</v>
      </c>
      <c r="B18" s="7" t="s">
        <v>710</v>
      </c>
      <c r="C18" s="7" t="s">
        <v>709</v>
      </c>
      <c r="D18" s="6" t="s">
        <v>48</v>
      </c>
      <c r="E18" s="7" t="s">
        <v>65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8" s="6" customFormat="1" ht="75" x14ac:dyDescent="0.25">
      <c r="A19" s="37" t="s">
        <v>626</v>
      </c>
      <c r="B19" s="7" t="s">
        <v>707</v>
      </c>
      <c r="C19" s="7" t="s">
        <v>708</v>
      </c>
      <c r="D19" s="6" t="s">
        <v>49</v>
      </c>
      <c r="E19" s="7" t="s">
        <v>66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8" s="3" customFormat="1" ht="100.9" x14ac:dyDescent="0.3">
      <c r="A20" s="14" t="s">
        <v>627</v>
      </c>
      <c r="B20" s="4" t="s">
        <v>110</v>
      </c>
      <c r="C20" s="4" t="s">
        <v>111</v>
      </c>
      <c r="D20" s="3" t="s">
        <v>48</v>
      </c>
      <c r="E20" s="4" t="s">
        <v>67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</row>
    <row r="21" spans="1:18" s="3" customFormat="1" ht="60" x14ac:dyDescent="0.25">
      <c r="A21" s="14" t="s">
        <v>628</v>
      </c>
      <c r="B21" s="4" t="s">
        <v>706</v>
      </c>
      <c r="C21" s="4" t="s">
        <v>705</v>
      </c>
      <c r="D21" s="3" t="s">
        <v>49</v>
      </c>
      <c r="E21" s="4" t="s">
        <v>68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</row>
    <row r="22" spans="1:18" s="6" customFormat="1" ht="28.9" x14ac:dyDescent="0.3">
      <c r="A22" s="37" t="s">
        <v>629</v>
      </c>
      <c r="B22" s="7" t="s">
        <v>704</v>
      </c>
      <c r="C22" s="7" t="s">
        <v>504</v>
      </c>
      <c r="D22" s="6" t="s">
        <v>48</v>
      </c>
      <c r="E22" s="7" t="s">
        <v>69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8" s="6" customFormat="1" ht="60" x14ac:dyDescent="0.25">
      <c r="A23" s="37" t="s">
        <v>630</v>
      </c>
      <c r="B23" s="7" t="s">
        <v>703</v>
      </c>
      <c r="C23" s="7" t="s">
        <v>702</v>
      </c>
      <c r="D23" s="6" t="s">
        <v>48</v>
      </c>
      <c r="E23" s="7" t="s">
        <v>70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spans="1:18" s="6" customFormat="1" ht="28.9" x14ac:dyDescent="0.3">
      <c r="A24" s="37" t="s">
        <v>631</v>
      </c>
      <c r="B24" s="7" t="s">
        <v>700</v>
      </c>
      <c r="C24" s="7" t="s">
        <v>701</v>
      </c>
      <c r="D24" s="6" t="s">
        <v>48</v>
      </c>
      <c r="E24" s="7" t="s">
        <v>71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8" s="3" customFormat="1" ht="28.9" x14ac:dyDescent="0.3">
      <c r="A25" s="14" t="s">
        <v>632</v>
      </c>
      <c r="B25" s="4" t="s">
        <v>112</v>
      </c>
      <c r="C25" s="4" t="s">
        <v>113</v>
      </c>
      <c r="D25" s="3" t="s">
        <v>49</v>
      </c>
      <c r="E25" s="4" t="s">
        <v>72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</row>
    <row r="26" spans="1:18" ht="43.15" x14ac:dyDescent="0.3">
      <c r="A26" s="37" t="s">
        <v>633</v>
      </c>
      <c r="B26" s="7" t="s">
        <v>699</v>
      </c>
      <c r="C26" s="7" t="s">
        <v>698</v>
      </c>
      <c r="D26" s="1" t="s">
        <v>48</v>
      </c>
      <c r="E26" s="2" t="s">
        <v>73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8" ht="45" x14ac:dyDescent="0.25">
      <c r="A27" s="37" t="s">
        <v>634</v>
      </c>
      <c r="B27" s="7" t="s">
        <v>697</v>
      </c>
      <c r="C27" s="7" t="s">
        <v>696</v>
      </c>
      <c r="D27" s="1" t="s">
        <v>48</v>
      </c>
      <c r="E27" s="2" t="s">
        <v>74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8" s="6" customFormat="1" ht="45" x14ac:dyDescent="0.25">
      <c r="A28" s="37" t="s">
        <v>635</v>
      </c>
      <c r="B28" s="7" t="s">
        <v>114</v>
      </c>
      <c r="C28" s="7" t="s">
        <v>115</v>
      </c>
      <c r="D28" s="6" t="s">
        <v>49</v>
      </c>
      <c r="E28" s="7" t="s">
        <v>75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spans="1:18" ht="60" x14ac:dyDescent="0.25">
      <c r="A29" s="44" t="s">
        <v>636</v>
      </c>
      <c r="B29" s="14" t="s">
        <v>214</v>
      </c>
      <c r="C29" s="15" t="s">
        <v>213</v>
      </c>
      <c r="D29" s="14" t="s">
        <v>48</v>
      </c>
      <c r="E29" s="14" t="s">
        <v>300</v>
      </c>
      <c r="F29" s="14">
        <v>0</v>
      </c>
      <c r="G29" s="14">
        <v>1</v>
      </c>
      <c r="H29" s="14">
        <v>0</v>
      </c>
      <c r="I29" s="14">
        <v>0</v>
      </c>
      <c r="J29" s="4">
        <v>0</v>
      </c>
      <c r="K29" s="4">
        <v>0</v>
      </c>
      <c r="L29" s="4"/>
      <c r="M29" s="4"/>
      <c r="N29" s="4"/>
      <c r="O29" s="4"/>
      <c r="P29" s="4"/>
      <c r="Q29" s="4"/>
      <c r="R29" s="4"/>
    </row>
    <row r="30" spans="1:18" ht="43.15" x14ac:dyDescent="0.3">
      <c r="A30" s="37" t="s">
        <v>637</v>
      </c>
      <c r="B30" s="37" t="s">
        <v>663</v>
      </c>
      <c r="C30" s="37" t="s">
        <v>666</v>
      </c>
      <c r="D30" s="37" t="s">
        <v>48</v>
      </c>
      <c r="E30" s="37" t="s">
        <v>301</v>
      </c>
      <c r="F30" s="37">
        <v>1</v>
      </c>
      <c r="G30" s="37">
        <v>0</v>
      </c>
      <c r="H30" s="37">
        <v>0</v>
      </c>
      <c r="I30" s="37">
        <v>0</v>
      </c>
      <c r="J30" s="7">
        <v>0</v>
      </c>
      <c r="K30" s="7">
        <v>0</v>
      </c>
      <c r="L30" s="7"/>
      <c r="M30" s="7"/>
      <c r="N30" s="7"/>
      <c r="O30" s="7"/>
      <c r="P30" s="7"/>
      <c r="Q30" s="7"/>
      <c r="R30" s="7"/>
    </row>
    <row r="31" spans="1:18" ht="57.6" x14ac:dyDescent="0.3">
      <c r="A31" s="37" t="s">
        <v>638</v>
      </c>
      <c r="B31" s="37" t="s">
        <v>665</v>
      </c>
      <c r="C31" s="37" t="s">
        <v>664</v>
      </c>
      <c r="D31" s="37" t="s">
        <v>49</v>
      </c>
      <c r="E31" s="37" t="s">
        <v>302</v>
      </c>
      <c r="F31" s="37">
        <v>1</v>
      </c>
      <c r="G31" s="37">
        <v>0</v>
      </c>
      <c r="H31" s="37">
        <v>0</v>
      </c>
      <c r="I31" s="37">
        <v>0</v>
      </c>
      <c r="J31" s="7">
        <v>0</v>
      </c>
      <c r="K31" s="7">
        <v>0</v>
      </c>
      <c r="L31" s="7"/>
      <c r="M31" s="7"/>
      <c r="N31" s="7"/>
      <c r="O31" s="7"/>
      <c r="P31" s="7"/>
      <c r="Q31" s="7"/>
      <c r="R31" s="7"/>
    </row>
    <row r="32" spans="1:18" ht="60" x14ac:dyDescent="0.25">
      <c r="A32" s="37" t="s">
        <v>639</v>
      </c>
      <c r="B32" s="37" t="s">
        <v>216</v>
      </c>
      <c r="C32" s="37" t="s">
        <v>215</v>
      </c>
      <c r="D32" s="37" t="s">
        <v>48</v>
      </c>
      <c r="E32" s="37" t="s">
        <v>303</v>
      </c>
      <c r="F32" s="37">
        <v>1</v>
      </c>
      <c r="G32" s="37">
        <v>0</v>
      </c>
      <c r="H32" s="37">
        <v>0</v>
      </c>
      <c r="I32" s="3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  <c r="R32" s="7"/>
    </row>
    <row r="33" spans="1:18" ht="60" x14ac:dyDescent="0.25">
      <c r="A33" s="37" t="s">
        <v>640</v>
      </c>
      <c r="B33" s="37" t="s">
        <v>668</v>
      </c>
      <c r="C33" s="37" t="s">
        <v>667</v>
      </c>
      <c r="D33" s="37" t="s">
        <v>48</v>
      </c>
      <c r="E33" s="37" t="s">
        <v>304</v>
      </c>
      <c r="F33" s="37">
        <v>1</v>
      </c>
      <c r="G33" s="37">
        <v>0</v>
      </c>
      <c r="H33" s="37">
        <v>0</v>
      </c>
      <c r="I33" s="3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  <c r="R33" s="7"/>
    </row>
    <row r="34" spans="1:18" ht="30" x14ac:dyDescent="0.25">
      <c r="A34" s="37" t="s">
        <v>641</v>
      </c>
      <c r="B34" s="37" t="s">
        <v>218</v>
      </c>
      <c r="C34" s="37" t="s">
        <v>217</v>
      </c>
      <c r="D34" s="37" t="s">
        <v>48</v>
      </c>
      <c r="E34" s="37" t="s">
        <v>305</v>
      </c>
      <c r="F34" s="37">
        <v>1</v>
      </c>
      <c r="G34" s="37">
        <v>0</v>
      </c>
      <c r="H34" s="37">
        <v>0</v>
      </c>
      <c r="I34" s="37">
        <v>0</v>
      </c>
      <c r="J34" s="7">
        <v>0</v>
      </c>
      <c r="K34" s="7">
        <v>0</v>
      </c>
      <c r="L34" s="7"/>
      <c r="M34" s="7"/>
      <c r="N34" s="7"/>
      <c r="O34" s="7"/>
      <c r="P34" s="7"/>
      <c r="Q34" s="7"/>
      <c r="R34" s="7"/>
    </row>
    <row r="35" spans="1:18" ht="60" x14ac:dyDescent="0.25">
      <c r="A35" s="37" t="s">
        <v>642</v>
      </c>
      <c r="B35" s="37" t="s">
        <v>670</v>
      </c>
      <c r="C35" s="37" t="s">
        <v>669</v>
      </c>
      <c r="D35" s="37" t="s">
        <v>48</v>
      </c>
      <c r="E35" s="37" t="s">
        <v>306</v>
      </c>
      <c r="F35" s="37">
        <v>1</v>
      </c>
      <c r="G35" s="37">
        <v>0</v>
      </c>
      <c r="H35" s="37">
        <v>0</v>
      </c>
      <c r="I35" s="37">
        <v>0</v>
      </c>
      <c r="J35" s="7">
        <v>0</v>
      </c>
      <c r="K35" s="7">
        <v>0</v>
      </c>
      <c r="L35" s="7"/>
      <c r="M35" s="7"/>
      <c r="N35" s="7"/>
      <c r="O35" s="7"/>
      <c r="P35" s="7"/>
      <c r="Q35" s="7"/>
      <c r="R35" s="7"/>
    </row>
    <row r="36" spans="1:18" ht="45" x14ac:dyDescent="0.25">
      <c r="A36" s="14" t="s">
        <v>643</v>
      </c>
      <c r="B36" s="14" t="s">
        <v>219</v>
      </c>
      <c r="C36" s="14" t="s">
        <v>220</v>
      </c>
      <c r="D36" s="14" t="s">
        <v>48</v>
      </c>
      <c r="E36" s="14" t="s">
        <v>307</v>
      </c>
      <c r="F36" s="14">
        <v>0</v>
      </c>
      <c r="G36" s="14">
        <v>1</v>
      </c>
      <c r="H36" s="14">
        <v>0</v>
      </c>
      <c r="I36" s="14">
        <v>0</v>
      </c>
      <c r="J36" s="4">
        <v>0</v>
      </c>
      <c r="K36" s="4">
        <v>0</v>
      </c>
      <c r="L36" s="4"/>
      <c r="M36" s="4"/>
      <c r="N36" s="4"/>
      <c r="O36" s="4"/>
      <c r="P36" s="4"/>
      <c r="Q36" s="4"/>
      <c r="R36" s="4"/>
    </row>
    <row r="37" spans="1:18" ht="43.15" x14ac:dyDescent="0.3">
      <c r="A37" s="14" t="s">
        <v>644</v>
      </c>
      <c r="B37" s="14" t="s">
        <v>222</v>
      </c>
      <c r="C37" s="14" t="s">
        <v>221</v>
      </c>
      <c r="D37" s="14" t="s">
        <v>48</v>
      </c>
      <c r="E37" s="14" t="s">
        <v>308</v>
      </c>
      <c r="F37" s="14">
        <v>0</v>
      </c>
      <c r="G37" s="14">
        <v>1</v>
      </c>
      <c r="H37" s="14">
        <v>0</v>
      </c>
      <c r="I37" s="14">
        <v>0</v>
      </c>
      <c r="J37" s="4">
        <v>0</v>
      </c>
      <c r="K37" s="4">
        <v>0</v>
      </c>
      <c r="L37" s="4"/>
      <c r="M37" s="4"/>
      <c r="N37" s="4"/>
      <c r="O37" s="4"/>
      <c r="P37" s="4"/>
      <c r="Q37" s="4"/>
      <c r="R37" s="4"/>
    </row>
    <row r="38" spans="1:18" ht="45" x14ac:dyDescent="0.25">
      <c r="A38" s="14" t="s">
        <v>645</v>
      </c>
      <c r="B38" s="14" t="s">
        <v>223</v>
      </c>
      <c r="C38" s="14" t="s">
        <v>224</v>
      </c>
      <c r="D38" s="14" t="s">
        <v>48</v>
      </c>
      <c r="E38" s="14" t="s">
        <v>309</v>
      </c>
      <c r="F38" s="14">
        <v>0</v>
      </c>
      <c r="G38" s="14">
        <v>0</v>
      </c>
      <c r="H38" s="14">
        <v>1</v>
      </c>
      <c r="I38" s="14">
        <v>0</v>
      </c>
      <c r="J38" s="4">
        <v>0</v>
      </c>
      <c r="K38" s="4">
        <v>0</v>
      </c>
      <c r="L38" s="4"/>
      <c r="M38" s="4"/>
      <c r="N38" s="4"/>
      <c r="O38" s="4"/>
      <c r="P38" s="4"/>
      <c r="Q38" s="4"/>
      <c r="R38" s="4"/>
    </row>
    <row r="39" spans="1:18" ht="60" x14ac:dyDescent="0.25">
      <c r="A39" s="37" t="s">
        <v>646</v>
      </c>
      <c r="B39" s="37" t="s">
        <v>672</v>
      </c>
      <c r="C39" s="37" t="s">
        <v>671</v>
      </c>
      <c r="D39" s="37" t="s">
        <v>49</v>
      </c>
      <c r="E39" s="37" t="s">
        <v>310</v>
      </c>
      <c r="F39" s="37">
        <v>1</v>
      </c>
      <c r="G39" s="37">
        <v>0</v>
      </c>
      <c r="H39" s="37">
        <v>0</v>
      </c>
      <c r="I39" s="37">
        <v>0</v>
      </c>
      <c r="J39" s="7">
        <v>0</v>
      </c>
      <c r="K39" s="7">
        <v>0</v>
      </c>
      <c r="L39" s="7"/>
      <c r="M39" s="7"/>
      <c r="N39" s="7"/>
      <c r="O39" s="7"/>
      <c r="P39" s="7"/>
      <c r="Q39" s="7"/>
      <c r="R39" s="7"/>
    </row>
    <row r="40" spans="1:18" ht="60" x14ac:dyDescent="0.25">
      <c r="A40" s="14" t="s">
        <v>647</v>
      </c>
      <c r="B40" s="14" t="s">
        <v>226</v>
      </c>
      <c r="C40" s="14" t="s">
        <v>225</v>
      </c>
      <c r="D40" s="14" t="s">
        <v>48</v>
      </c>
      <c r="E40" s="14" t="s">
        <v>311</v>
      </c>
      <c r="F40" s="14">
        <v>0</v>
      </c>
      <c r="G40" s="14">
        <v>1</v>
      </c>
      <c r="H40" s="14">
        <v>0</v>
      </c>
      <c r="I40" s="14">
        <v>0</v>
      </c>
      <c r="J40" s="4">
        <v>0</v>
      </c>
      <c r="K40" s="4">
        <v>0</v>
      </c>
      <c r="L40" s="4"/>
      <c r="M40" s="4"/>
      <c r="N40" s="4"/>
      <c r="O40" s="4"/>
      <c r="P40" s="4"/>
      <c r="Q40" s="4"/>
      <c r="R40" s="4"/>
    </row>
    <row r="41" spans="1:18" ht="90" x14ac:dyDescent="0.25">
      <c r="A41" s="37" t="s">
        <v>648</v>
      </c>
      <c r="B41" s="37" t="s">
        <v>674</v>
      </c>
      <c r="C41" s="37" t="s">
        <v>673</v>
      </c>
      <c r="D41" s="37" t="s">
        <v>48</v>
      </c>
      <c r="E41" s="37" t="s">
        <v>312</v>
      </c>
      <c r="F41" s="37">
        <v>1</v>
      </c>
      <c r="G41" s="37">
        <v>0</v>
      </c>
      <c r="H41" s="37">
        <v>0</v>
      </c>
      <c r="I41" s="37">
        <v>0</v>
      </c>
      <c r="J41" s="7">
        <v>0</v>
      </c>
      <c r="K41" s="7">
        <v>0</v>
      </c>
      <c r="L41" s="7"/>
      <c r="M41" s="7"/>
      <c r="N41" s="7"/>
      <c r="O41" s="7"/>
      <c r="P41" s="7"/>
      <c r="Q41" s="7"/>
      <c r="R41" s="7"/>
    </row>
    <row r="42" spans="1:18" ht="60" x14ac:dyDescent="0.25">
      <c r="A42" s="37" t="s">
        <v>649</v>
      </c>
      <c r="B42" s="37" t="s">
        <v>676</v>
      </c>
      <c r="C42" s="37" t="s">
        <v>675</v>
      </c>
      <c r="D42" s="37" t="s">
        <v>48</v>
      </c>
      <c r="E42" s="37" t="s">
        <v>325</v>
      </c>
      <c r="F42" s="37">
        <v>1</v>
      </c>
      <c r="G42" s="37">
        <v>0</v>
      </c>
      <c r="H42" s="37">
        <v>0</v>
      </c>
      <c r="I42" s="37">
        <v>0</v>
      </c>
      <c r="J42" s="7">
        <v>0</v>
      </c>
      <c r="K42" s="7">
        <v>0</v>
      </c>
      <c r="L42" s="7"/>
      <c r="M42" s="7"/>
      <c r="N42" s="7"/>
      <c r="O42" s="7"/>
      <c r="P42" s="7"/>
      <c r="Q42" s="7"/>
      <c r="R42" s="7"/>
    </row>
    <row r="43" spans="1:18" ht="75" x14ac:dyDescent="0.25">
      <c r="A43" s="37" t="s">
        <v>650</v>
      </c>
      <c r="B43" s="37" t="s">
        <v>228</v>
      </c>
      <c r="C43" s="37" t="s">
        <v>227</v>
      </c>
      <c r="D43" s="37" t="s">
        <v>48</v>
      </c>
      <c r="E43" s="37" t="s">
        <v>313</v>
      </c>
      <c r="F43" s="37">
        <v>1</v>
      </c>
      <c r="G43" s="37">
        <v>0</v>
      </c>
      <c r="H43" s="37">
        <v>0</v>
      </c>
      <c r="I43" s="37">
        <v>0</v>
      </c>
      <c r="J43" s="7">
        <v>0</v>
      </c>
      <c r="K43" s="7">
        <v>0</v>
      </c>
      <c r="L43" s="7"/>
      <c r="M43" s="7"/>
      <c r="N43" s="7"/>
      <c r="O43" s="7"/>
      <c r="P43" s="7"/>
      <c r="Q43" s="7"/>
      <c r="R43" s="7"/>
    </row>
    <row r="44" spans="1:18" ht="45" x14ac:dyDescent="0.25">
      <c r="A44" s="37" t="s">
        <v>651</v>
      </c>
      <c r="B44" s="37" t="s">
        <v>678</v>
      </c>
      <c r="C44" s="37" t="s">
        <v>677</v>
      </c>
      <c r="D44" s="37" t="s">
        <v>48</v>
      </c>
      <c r="E44" s="37" t="s">
        <v>314</v>
      </c>
      <c r="F44" s="37">
        <v>1</v>
      </c>
      <c r="G44" s="37">
        <v>0</v>
      </c>
      <c r="H44" s="37">
        <v>0</v>
      </c>
      <c r="I44" s="37">
        <v>0</v>
      </c>
      <c r="J44" s="7">
        <v>0</v>
      </c>
      <c r="K44" s="7">
        <v>0</v>
      </c>
      <c r="L44" s="7"/>
      <c r="M44" s="7"/>
      <c r="N44" s="7"/>
      <c r="O44" s="7"/>
      <c r="P44" s="7"/>
      <c r="Q44" s="7"/>
      <c r="R44" s="7"/>
    </row>
    <row r="45" spans="1:18" ht="45" x14ac:dyDescent="0.25">
      <c r="A45" s="37" t="s">
        <v>652</v>
      </c>
      <c r="B45" s="37" t="s">
        <v>680</v>
      </c>
      <c r="C45" s="37" t="s">
        <v>679</v>
      </c>
      <c r="D45" s="37" t="s">
        <v>48</v>
      </c>
      <c r="E45" s="37" t="s">
        <v>315</v>
      </c>
      <c r="F45" s="37">
        <v>1</v>
      </c>
      <c r="G45" s="37">
        <v>0</v>
      </c>
      <c r="H45" s="37">
        <v>0</v>
      </c>
      <c r="I45" s="37">
        <v>0</v>
      </c>
      <c r="J45" s="7">
        <v>0</v>
      </c>
      <c r="K45" s="7">
        <v>0</v>
      </c>
      <c r="L45" s="7"/>
      <c r="M45" s="7"/>
      <c r="N45" s="7"/>
      <c r="O45" s="7"/>
      <c r="P45" s="7"/>
      <c r="Q45" s="7"/>
      <c r="R45" s="7"/>
    </row>
    <row r="46" spans="1:18" ht="60" x14ac:dyDescent="0.25">
      <c r="A46" s="14" t="s">
        <v>653</v>
      </c>
      <c r="B46" s="14" t="s">
        <v>230</v>
      </c>
      <c r="C46" s="14" t="s">
        <v>229</v>
      </c>
      <c r="D46" s="14" t="s">
        <v>49</v>
      </c>
      <c r="E46" s="14" t="s">
        <v>324</v>
      </c>
      <c r="F46" s="14">
        <v>0</v>
      </c>
      <c r="G46" s="14">
        <v>0</v>
      </c>
      <c r="H46" s="14">
        <v>1</v>
      </c>
      <c r="I46" s="14">
        <v>0</v>
      </c>
      <c r="J46" s="4">
        <v>0</v>
      </c>
      <c r="K46" s="4">
        <v>0</v>
      </c>
      <c r="L46" s="4"/>
      <c r="M46" s="4"/>
      <c r="N46" s="4"/>
      <c r="O46" s="4"/>
      <c r="P46" s="4"/>
      <c r="Q46" s="4"/>
      <c r="R46" s="4"/>
    </row>
    <row r="47" spans="1:18" ht="60" x14ac:dyDescent="0.25">
      <c r="A47" s="37" t="s">
        <v>654</v>
      </c>
      <c r="B47" s="37" t="s">
        <v>682</v>
      </c>
      <c r="C47" s="37" t="s">
        <v>681</v>
      </c>
      <c r="D47" s="37" t="s">
        <v>48</v>
      </c>
      <c r="E47" s="37" t="s">
        <v>316</v>
      </c>
      <c r="F47" s="37">
        <v>1</v>
      </c>
      <c r="G47" s="37">
        <v>0</v>
      </c>
      <c r="H47" s="37">
        <v>0</v>
      </c>
      <c r="I47" s="37">
        <v>0</v>
      </c>
      <c r="J47" s="7">
        <v>0</v>
      </c>
      <c r="K47" s="7">
        <v>0</v>
      </c>
      <c r="L47" s="7"/>
      <c r="M47" s="7"/>
      <c r="N47" s="7"/>
      <c r="O47" s="7"/>
      <c r="P47" s="7"/>
      <c r="Q47" s="7"/>
      <c r="R47" s="7"/>
    </row>
    <row r="48" spans="1:18" ht="60" x14ac:dyDescent="0.25">
      <c r="A48" s="14" t="s">
        <v>655</v>
      </c>
      <c r="B48" s="14" t="s">
        <v>232</v>
      </c>
      <c r="C48" s="14" t="s">
        <v>231</v>
      </c>
      <c r="D48" s="14" t="s">
        <v>48</v>
      </c>
      <c r="E48" s="14" t="s">
        <v>317</v>
      </c>
      <c r="F48" s="14">
        <v>0</v>
      </c>
      <c r="G48" s="14">
        <v>0</v>
      </c>
      <c r="H48" s="14">
        <v>0</v>
      </c>
      <c r="I48" s="14">
        <v>0</v>
      </c>
      <c r="J48" s="4">
        <v>1</v>
      </c>
      <c r="K48" s="4">
        <v>0</v>
      </c>
      <c r="L48" s="4"/>
      <c r="M48" s="4"/>
      <c r="N48" s="4"/>
      <c r="O48" s="4"/>
      <c r="P48" s="4"/>
      <c r="Q48" s="4"/>
      <c r="R48" s="4"/>
    </row>
    <row r="49" spans="1:18" ht="60" x14ac:dyDescent="0.25">
      <c r="A49" s="14" t="s">
        <v>656</v>
      </c>
      <c r="B49" s="14" t="s">
        <v>234</v>
      </c>
      <c r="C49" s="14" t="s">
        <v>233</v>
      </c>
      <c r="D49" s="14" t="s">
        <v>48</v>
      </c>
      <c r="E49" s="14" t="s">
        <v>318</v>
      </c>
      <c r="F49" s="14">
        <v>0</v>
      </c>
      <c r="G49" s="14">
        <v>0</v>
      </c>
      <c r="H49" s="14">
        <v>0</v>
      </c>
      <c r="I49" s="14">
        <v>0</v>
      </c>
      <c r="J49" s="4">
        <v>1</v>
      </c>
      <c r="K49" s="4">
        <v>0</v>
      </c>
      <c r="L49" s="4"/>
      <c r="M49" s="4"/>
      <c r="N49" s="4"/>
      <c r="O49" s="4"/>
      <c r="P49" s="4"/>
      <c r="Q49" s="4"/>
      <c r="R49" s="4"/>
    </row>
    <row r="50" spans="1:18" ht="45" x14ac:dyDescent="0.25">
      <c r="A50" s="37" t="s">
        <v>657</v>
      </c>
      <c r="B50" s="37" t="s">
        <v>684</v>
      </c>
      <c r="C50" s="37" t="s">
        <v>683</v>
      </c>
      <c r="D50" s="37" t="s">
        <v>49</v>
      </c>
      <c r="E50" s="37" t="s">
        <v>319</v>
      </c>
      <c r="F50" s="37">
        <v>1</v>
      </c>
      <c r="G50" s="37">
        <v>0</v>
      </c>
      <c r="H50" s="37">
        <v>0</v>
      </c>
      <c r="I50" s="37">
        <v>0</v>
      </c>
      <c r="J50" s="7">
        <v>0</v>
      </c>
      <c r="K50" s="7">
        <v>0</v>
      </c>
      <c r="L50" s="7"/>
      <c r="M50" s="7"/>
      <c r="N50" s="7"/>
      <c r="O50" s="7"/>
      <c r="P50" s="7"/>
      <c r="Q50" s="7"/>
      <c r="R50" s="7"/>
    </row>
    <row r="51" spans="1:18" ht="60" x14ac:dyDescent="0.25">
      <c r="A51" s="14" t="s">
        <v>658</v>
      </c>
      <c r="B51" s="14" t="s">
        <v>236</v>
      </c>
      <c r="C51" s="14" t="s">
        <v>235</v>
      </c>
      <c r="D51" s="14" t="s">
        <v>49</v>
      </c>
      <c r="E51" s="14" t="s">
        <v>320</v>
      </c>
      <c r="F51" s="14">
        <v>0</v>
      </c>
      <c r="G51" s="14">
        <v>0</v>
      </c>
      <c r="H51" s="14">
        <v>1</v>
      </c>
      <c r="I51" s="14">
        <v>0</v>
      </c>
      <c r="J51" s="4">
        <v>0</v>
      </c>
      <c r="K51" s="4">
        <v>0</v>
      </c>
      <c r="L51" s="4"/>
      <c r="M51" s="4"/>
      <c r="N51" s="4"/>
      <c r="O51" s="4"/>
      <c r="P51" s="4"/>
      <c r="Q51" s="4"/>
      <c r="R51" s="4"/>
    </row>
    <row r="52" spans="1:18" ht="60" x14ac:dyDescent="0.25">
      <c r="A52" s="37" t="s">
        <v>659</v>
      </c>
      <c r="B52" s="37" t="s">
        <v>686</v>
      </c>
      <c r="C52" s="37" t="s">
        <v>685</v>
      </c>
      <c r="D52" s="37" t="s">
        <v>49</v>
      </c>
      <c r="E52" s="37" t="s">
        <v>321</v>
      </c>
      <c r="F52" s="37">
        <v>1</v>
      </c>
      <c r="G52" s="37">
        <v>0</v>
      </c>
      <c r="H52" s="37">
        <v>0</v>
      </c>
      <c r="I52" s="37">
        <v>0</v>
      </c>
      <c r="J52" s="7">
        <v>0</v>
      </c>
      <c r="K52" s="7">
        <v>0</v>
      </c>
      <c r="L52" s="7"/>
      <c r="M52" s="7"/>
      <c r="N52" s="7"/>
      <c r="O52" s="7"/>
      <c r="P52" s="7"/>
      <c r="Q52" s="7"/>
      <c r="R52" s="7"/>
    </row>
    <row r="53" spans="1:18" ht="45" x14ac:dyDescent="0.25">
      <c r="A53" s="37" t="s">
        <v>660</v>
      </c>
      <c r="B53" s="37" t="s">
        <v>689</v>
      </c>
      <c r="C53" s="37" t="s">
        <v>688</v>
      </c>
      <c r="D53" s="37" t="s">
        <v>48</v>
      </c>
      <c r="E53" s="37" t="s">
        <v>687</v>
      </c>
      <c r="F53" s="37">
        <v>1</v>
      </c>
      <c r="G53" s="37">
        <v>0</v>
      </c>
      <c r="H53" s="37">
        <v>0</v>
      </c>
      <c r="I53" s="37">
        <v>0</v>
      </c>
      <c r="J53" s="7">
        <v>0</v>
      </c>
      <c r="K53" s="7">
        <v>0</v>
      </c>
      <c r="L53" s="7"/>
      <c r="M53" s="7"/>
      <c r="N53" s="7"/>
      <c r="O53" s="7"/>
      <c r="P53" s="7"/>
      <c r="Q53" s="7"/>
      <c r="R53" s="7"/>
    </row>
    <row r="54" spans="1:18" ht="75" x14ac:dyDescent="0.25">
      <c r="A54" s="37" t="s">
        <v>661</v>
      </c>
      <c r="B54" s="37" t="s">
        <v>691</v>
      </c>
      <c r="C54" s="37" t="s">
        <v>690</v>
      </c>
      <c r="D54" s="37" t="s">
        <v>48</v>
      </c>
      <c r="E54" s="37" t="s">
        <v>322</v>
      </c>
      <c r="F54" s="37">
        <v>1</v>
      </c>
      <c r="G54" s="37">
        <v>0</v>
      </c>
      <c r="H54" s="37">
        <v>0</v>
      </c>
      <c r="I54" s="37">
        <v>0</v>
      </c>
      <c r="J54" s="7">
        <v>0</v>
      </c>
      <c r="K54" s="7">
        <v>0</v>
      </c>
      <c r="L54" s="7"/>
      <c r="M54" s="7"/>
      <c r="N54" s="7"/>
      <c r="O54" s="7"/>
      <c r="P54" s="7"/>
      <c r="Q54" s="7"/>
      <c r="R54" s="7"/>
    </row>
    <row r="55" spans="1:18" ht="60" x14ac:dyDescent="0.25">
      <c r="A55" s="14" t="s">
        <v>662</v>
      </c>
      <c r="B55" s="14" t="s">
        <v>238</v>
      </c>
      <c r="C55" s="14" t="s">
        <v>237</v>
      </c>
      <c r="D55" s="14" t="s">
        <v>49</v>
      </c>
      <c r="E55" s="14" t="s">
        <v>323</v>
      </c>
      <c r="F55" s="14">
        <v>0</v>
      </c>
      <c r="G55" s="14">
        <v>0</v>
      </c>
      <c r="H55" s="14">
        <v>0</v>
      </c>
      <c r="I55" s="14">
        <v>0</v>
      </c>
      <c r="J55" s="4">
        <v>0</v>
      </c>
      <c r="K55" s="4">
        <v>1</v>
      </c>
      <c r="L55" s="4"/>
      <c r="M55" s="4"/>
      <c r="N55" s="4"/>
      <c r="O55" s="4"/>
      <c r="P55" s="4"/>
      <c r="Q55" s="4"/>
      <c r="R55" s="4"/>
    </row>
    <row r="57" spans="1:18" x14ac:dyDescent="0.25">
      <c r="A57" s="1">
        <v>54</v>
      </c>
      <c r="F57" s="1">
        <f t="shared" ref="F57:K57" si="0">SUM(F2:F55)</f>
        <v>33</v>
      </c>
      <c r="G57" s="1">
        <f t="shared" si="0"/>
        <v>8</v>
      </c>
      <c r="H57" s="1">
        <f t="shared" si="0"/>
        <v>4</v>
      </c>
      <c r="I57" s="1">
        <f t="shared" si="0"/>
        <v>2</v>
      </c>
      <c r="J57" s="1">
        <f t="shared" si="0"/>
        <v>4</v>
      </c>
      <c r="K57" s="1">
        <f t="shared" si="0"/>
        <v>3</v>
      </c>
    </row>
  </sheetData>
  <conditionalFormatting sqref="E8:XFD8 E3:XFD4 D2:XFD2 D9:XFD28 A56:XFD56 S29:XFD55 A58:XFD1048576 A57:E57 L57:XFD57 A2:C4 A7:C28 D7:XFD7 G6:XFD6 A5:A6 F5:XFD5">
    <cfRule type="expression" dxfId="42" priority="40">
      <formula>"H&gt;0"</formula>
    </cfRule>
  </conditionalFormatting>
  <conditionalFormatting sqref="B30:C55 D31 D39 D46 D50:D52 E30:R54 D29:R29 D55:R55 A29:A55">
    <cfRule type="expression" dxfId="41" priority="35">
      <formula>"H&gt;0"</formula>
    </cfRule>
  </conditionalFormatting>
  <conditionalFormatting sqref="B29">
    <cfRule type="expression" dxfId="40" priority="34">
      <formula>"H&gt;0"</formula>
    </cfRule>
  </conditionalFormatting>
  <conditionalFormatting sqref="D30">
    <cfRule type="expression" dxfId="39" priority="33">
      <formula>"H&gt;0"</formula>
    </cfRule>
  </conditionalFormatting>
  <conditionalFormatting sqref="D32">
    <cfRule type="expression" dxfId="38" priority="32">
      <formula>"H&gt;0"</formula>
    </cfRule>
  </conditionalFormatting>
  <conditionalFormatting sqref="D33">
    <cfRule type="expression" dxfId="37" priority="31">
      <formula>"H&gt;0"</formula>
    </cfRule>
  </conditionalFormatting>
  <conditionalFormatting sqref="D34">
    <cfRule type="expression" dxfId="36" priority="30">
      <formula>"H&gt;0"</formula>
    </cfRule>
  </conditionalFormatting>
  <conditionalFormatting sqref="D35">
    <cfRule type="expression" dxfId="35" priority="29">
      <formula>"H&gt;0"</formula>
    </cfRule>
  </conditionalFormatting>
  <conditionalFormatting sqref="D36">
    <cfRule type="expression" dxfId="34" priority="28">
      <formula>"H&gt;0"</formula>
    </cfRule>
  </conditionalFormatting>
  <conditionalFormatting sqref="D37">
    <cfRule type="expression" dxfId="33" priority="27">
      <formula>"H&gt;0"</formula>
    </cfRule>
  </conditionalFormatting>
  <conditionalFormatting sqref="D38">
    <cfRule type="expression" dxfId="32" priority="26">
      <formula>"H&gt;0"</formula>
    </cfRule>
  </conditionalFormatting>
  <conditionalFormatting sqref="D40">
    <cfRule type="expression" dxfId="31" priority="25">
      <formula>"H&gt;0"</formula>
    </cfRule>
  </conditionalFormatting>
  <conditionalFormatting sqref="D41">
    <cfRule type="expression" dxfId="30" priority="24">
      <formula>"H&gt;0"</formula>
    </cfRule>
  </conditionalFormatting>
  <conditionalFormatting sqref="D42">
    <cfRule type="expression" dxfId="29" priority="23">
      <formula>"H&gt;0"</formula>
    </cfRule>
  </conditionalFormatting>
  <conditionalFormatting sqref="D43">
    <cfRule type="expression" dxfId="28" priority="22">
      <formula>"H&gt;0"</formula>
    </cfRule>
  </conditionalFormatting>
  <conditionalFormatting sqref="D44">
    <cfRule type="expression" dxfId="27" priority="21">
      <formula>"H&gt;0"</formula>
    </cfRule>
  </conditionalFormatting>
  <conditionalFormatting sqref="D45">
    <cfRule type="expression" dxfId="26" priority="20">
      <formula>"H&gt;0"</formula>
    </cfRule>
  </conditionalFormatting>
  <conditionalFormatting sqref="D47">
    <cfRule type="expression" dxfId="25" priority="19">
      <formula>"H&gt;0"</formula>
    </cfRule>
  </conditionalFormatting>
  <conditionalFormatting sqref="D48">
    <cfRule type="expression" dxfId="24" priority="18">
      <formula>"H&gt;0"</formula>
    </cfRule>
  </conditionalFormatting>
  <conditionalFormatting sqref="D49">
    <cfRule type="expression" dxfId="23" priority="17">
      <formula>"H&gt;0"</formula>
    </cfRule>
  </conditionalFormatting>
  <conditionalFormatting sqref="D53">
    <cfRule type="expression" dxfId="22" priority="16">
      <formula>"H&gt;0"</formula>
    </cfRule>
  </conditionalFormatting>
  <conditionalFormatting sqref="D54">
    <cfRule type="expression" dxfId="21" priority="15">
      <formula>"H&gt;0"</formula>
    </cfRule>
  </conditionalFormatting>
  <conditionalFormatting sqref="F57">
    <cfRule type="expression" dxfId="20" priority="14">
      <formula>"H&gt;0"</formula>
    </cfRule>
  </conditionalFormatting>
  <conditionalFormatting sqref="G57">
    <cfRule type="expression" dxfId="19" priority="13">
      <formula>"H&gt;0"</formula>
    </cfRule>
  </conditionalFormatting>
  <conditionalFormatting sqref="H57">
    <cfRule type="expression" dxfId="18" priority="12">
      <formula>"H&gt;0"</formula>
    </cfRule>
  </conditionalFormatting>
  <conditionalFormatting sqref="I57">
    <cfRule type="expression" dxfId="17" priority="11">
      <formula>"H&gt;0"</formula>
    </cfRule>
  </conditionalFormatting>
  <conditionalFormatting sqref="J57">
    <cfRule type="expression" dxfId="16" priority="10">
      <formula>"H&gt;0"</formula>
    </cfRule>
  </conditionalFormatting>
  <conditionalFormatting sqref="K57">
    <cfRule type="expression" dxfId="15" priority="9">
      <formula>"H&gt;0"</formula>
    </cfRule>
  </conditionalFormatting>
  <conditionalFormatting sqref="L1:XFD1 A1:H1 J1">
    <cfRule type="expression" dxfId="14" priority="8">
      <formula>"H&gt;0"</formula>
    </cfRule>
  </conditionalFormatting>
  <conditionalFormatting sqref="K1">
    <cfRule type="expression" dxfId="13" priority="7">
      <formula>"H&gt;0"</formula>
    </cfRule>
  </conditionalFormatting>
  <conditionalFormatting sqref="F6">
    <cfRule type="expression" dxfId="12" priority="6">
      <formula>"H&gt;0"</formula>
    </cfRule>
  </conditionalFormatting>
  <conditionalFormatting sqref="B5:C5">
    <cfRule type="expression" dxfId="11" priority="5">
      <formula>"H&gt;0"</formula>
    </cfRule>
  </conditionalFormatting>
  <conditionalFormatting sqref="E5">
    <cfRule type="expression" dxfId="10" priority="4">
      <formula>"H&gt;0"</formula>
    </cfRule>
  </conditionalFormatting>
  <conditionalFormatting sqref="D6">
    <cfRule type="expression" dxfId="9" priority="3">
      <formula>"H&gt;0"</formula>
    </cfRule>
  </conditionalFormatting>
  <conditionalFormatting sqref="E6">
    <cfRule type="expression" dxfId="8" priority="2">
      <formula>"H&gt;0"</formula>
    </cfRule>
  </conditionalFormatting>
  <conditionalFormatting sqref="I1">
    <cfRule type="expression" dxfId="1" priority="1">
      <formula>"H&gt;0"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Links</vt:lpstr>
      <vt:lpstr>Summary</vt:lpstr>
      <vt:lpstr>Tables</vt:lpstr>
      <vt:lpstr>2006</vt:lpstr>
      <vt:lpstr>2007</vt:lpstr>
      <vt:lpstr>2008</vt:lpstr>
      <vt:lpstr>2009</vt:lpstr>
      <vt:lpstr>2010</vt:lpstr>
      <vt:lpstr>All per year</vt:lpstr>
      <vt:lpstr>Evolution</vt:lpstr>
      <vt:lpstr>Ratios</vt:lpstr>
      <vt:lpstr>'2010'!Shiraishi10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Syriani</dc:creator>
  <cp:lastModifiedBy>Jeff Carver</cp:lastModifiedBy>
  <cp:lastPrinted>2011-08-12T14:28:14Z</cp:lastPrinted>
  <dcterms:created xsi:type="dcterms:W3CDTF">2011-07-20T00:46:43Z</dcterms:created>
  <dcterms:modified xsi:type="dcterms:W3CDTF">2011-10-17T19:05:44Z</dcterms:modified>
</cp:coreProperties>
</file>